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СО" sheetId="14" r:id="rId1"/>
    <sheet name="ГЗУО" sheetId="1" r:id="rId2"/>
    <sheet name="Лист5 дороги" sheetId="10" state="hidden" r:id="rId3"/>
    <sheet name="Лист7 транспорт" sheetId="12" state="hidden" r:id="rId4"/>
    <sheet name="Сопоставление названий" sheetId="13" state="hidden" r:id="rId5"/>
    <sheet name="дороги голоса 2014" sheetId="2" state="hidden" r:id="rId6"/>
    <sheet name="дороги % 2014" sheetId="6" state="hidden" r:id="rId7"/>
    <sheet name="транспорт % 2014" sheetId="5" state="hidden" r:id="rId8"/>
    <sheet name="транспорт голоса 2014" sheetId="3" state="hidden" r:id="rId9"/>
    <sheet name="жкх % и голоса 2014" sheetId="4" state="hidden" r:id="rId10"/>
  </sheets>
  <definedNames>
    <definedName name="_xlnm._FilterDatabase" localSheetId="1" hidden="1">ГЗУО!$A$9:$J$22</definedName>
    <definedName name="_xlnm._FilterDatabase" localSheetId="0" hidden="1">СО!$A$7:$Q$102</definedName>
    <definedName name="_xlnm.Print_Titles" localSheetId="1">ГЗУО!$6:$7</definedName>
    <definedName name="_xlnm.Print_Titles" localSheetId="0">СО!$6:$7</definedName>
    <definedName name="_xlnm.Print_Area" localSheetId="1">ГЗУО!$A$1:$J$22</definedName>
    <definedName name="_xlnm.Print_Area" localSheetId="0">СО!$A$1:$J$102</definedName>
  </definedNames>
  <calcPr calcId="125725"/>
</workbook>
</file>

<file path=xl/calcChain.xml><?xml version="1.0" encoding="utf-8"?>
<calcChain xmlns="http://schemas.openxmlformats.org/spreadsheetml/2006/main">
  <c r="P102" i="14"/>
  <c r="N102"/>
  <c r="L102"/>
  <c r="I102"/>
  <c r="G102"/>
  <c r="E102"/>
  <c r="O101"/>
  <c r="M101"/>
  <c r="O100"/>
  <c r="M100"/>
  <c r="O98"/>
  <c r="M98"/>
  <c r="O97"/>
  <c r="M97"/>
  <c r="O96"/>
  <c r="M96"/>
  <c r="O95"/>
  <c r="M95"/>
  <c r="O94"/>
  <c r="M94"/>
  <c r="O93"/>
  <c r="M93"/>
  <c r="O91"/>
  <c r="M91"/>
  <c r="O90"/>
  <c r="M90"/>
  <c r="O89"/>
  <c r="M89"/>
  <c r="O87"/>
  <c r="M87"/>
  <c r="O86"/>
  <c r="M86"/>
  <c r="O85"/>
  <c r="M85"/>
  <c r="O84"/>
  <c r="M84"/>
  <c r="O83"/>
  <c r="M83"/>
  <c r="O82"/>
  <c r="M82"/>
  <c r="O81"/>
  <c r="M81"/>
  <c r="O79"/>
  <c r="M79"/>
  <c r="O78"/>
  <c r="M78"/>
  <c r="O77"/>
  <c r="M77"/>
  <c r="O76"/>
  <c r="M76"/>
  <c r="O74"/>
  <c r="M74"/>
  <c r="O73"/>
  <c r="M73"/>
  <c r="O72"/>
  <c r="M72"/>
  <c r="O71"/>
  <c r="M71"/>
  <c r="O69"/>
  <c r="M69"/>
  <c r="O68"/>
  <c r="O67"/>
  <c r="M67"/>
  <c r="O66"/>
  <c r="M66"/>
  <c r="O65"/>
  <c r="M65"/>
  <c r="O64"/>
  <c r="M64"/>
  <c r="O61"/>
  <c r="M61"/>
  <c r="O60"/>
  <c r="M60"/>
  <c r="O59"/>
  <c r="M59"/>
  <c r="O58"/>
  <c r="M58"/>
  <c r="O55"/>
  <c r="M55"/>
  <c r="O54"/>
  <c r="M54"/>
  <c r="O53"/>
  <c r="M53"/>
  <c r="O52"/>
  <c r="M52"/>
  <c r="O48"/>
  <c r="M48"/>
  <c r="O47"/>
  <c r="M47"/>
  <c r="O46"/>
  <c r="M46"/>
  <c r="O45"/>
  <c r="M45"/>
  <c r="O44"/>
  <c r="M44"/>
  <c r="O43"/>
  <c r="M43"/>
  <c r="O42"/>
  <c r="M42"/>
  <c r="O41"/>
  <c r="M41"/>
  <c r="O40"/>
  <c r="M40"/>
  <c r="O38"/>
  <c r="M38"/>
  <c r="O36"/>
  <c r="O35"/>
  <c r="M35"/>
  <c r="O34"/>
  <c r="M34"/>
  <c r="O33"/>
  <c r="M33"/>
  <c r="O32"/>
  <c r="O31"/>
  <c r="M31"/>
  <c r="O29"/>
  <c r="M29"/>
  <c r="O27"/>
  <c r="M27"/>
  <c r="O25"/>
  <c r="O24"/>
  <c r="M24"/>
  <c r="O21"/>
  <c r="M21"/>
  <c r="O20"/>
  <c r="M20"/>
  <c r="O17"/>
  <c r="M17"/>
  <c r="O16"/>
  <c r="M16"/>
  <c r="O15"/>
  <c r="M15"/>
  <c r="O14"/>
  <c r="M14"/>
  <c r="O12"/>
  <c r="M12"/>
  <c r="K12"/>
  <c r="O11"/>
  <c r="M11"/>
  <c r="K11"/>
  <c r="O10"/>
  <c r="K10"/>
  <c r="O9"/>
  <c r="M9"/>
  <c r="K9"/>
  <c r="O8"/>
  <c r="M8"/>
  <c r="K8"/>
  <c r="G17" i="1" l="1"/>
  <c r="E17" l="1"/>
  <c r="I17" l="1"/>
  <c r="P22" l="1"/>
  <c r="N22"/>
  <c r="L22"/>
  <c r="O9"/>
  <c r="O10"/>
  <c r="O11"/>
  <c r="O13"/>
  <c r="O14"/>
  <c r="O16"/>
  <c r="O18"/>
  <c r="O19"/>
  <c r="O20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M9" i="1"/>
  <c r="M10"/>
  <c r="M13"/>
  <c r="M14"/>
  <c r="M16"/>
  <c r="M18"/>
  <c r="M19"/>
  <c r="M20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<sst xmlns="http://schemas.openxmlformats.org/spreadsheetml/2006/main" count="2482" uniqueCount="550">
  <si>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</si>
  <si>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</si>
  <si>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</si>
  <si>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</si>
  <si>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</si>
  <si>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</si>
  <si>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</si>
  <si>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</si>
  <si>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</si>
  <si>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</si>
  <si>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</si>
  <si>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</si>
  <si>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</si>
  <si>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</si>
  <si>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</si>
  <si>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</si>
  <si>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</si>
  <si>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</si>
  <si>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</si>
  <si>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</si>
  <si>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</si>
  <si>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</si>
  <si>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</si>
  <si>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</si>
  <si>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</si>
  <si>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</si>
  <si>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</si>
  <si>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</si>
  <si>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</si>
  <si>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</si>
  <si>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</si>
  <si>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</si>
  <si>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</si>
  <si>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</si>
  <si>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</si>
  <si>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</si>
  <si>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</si>
  <si>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</si>
  <si>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</si>
  <si>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</si>
  <si>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</si>
  <si>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</si>
  <si>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</si>
  <si>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</si>
  <si>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</si>
  <si>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</si>
  <si>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</si>
  <si>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</si>
  <si>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</si>
  <si>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</si>
  <si>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</si>
  <si>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</si>
  <si>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</si>
  <si>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</si>
  <si>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</si>
  <si>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</si>
  <si>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</si>
  <si>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</si>
  <si>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</si>
  <si>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</si>
  <si>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</si>
  <si>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</si>
  <si>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</si>
  <si>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</si>
  <si>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</si>
  <si>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</si>
  <si>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</si>
  <si>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</si>
  <si>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</si>
  <si>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</si>
  <si>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</si>
  <si>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</si>
  <si>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</si>
  <si>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</si>
  <si>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</si>
  <si>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</si>
  <si>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</si>
  <si>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</si>
  <si>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</si>
  <si>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</si>
  <si>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</si>
  <si>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</si>
  <si>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</si>
  <si>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</si>
  <si>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</si>
  <si>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</si>
  <si>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</si>
  <si>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</si>
  <si>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</si>
  <si>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</si>
  <si>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</si>
  <si>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</si>
  <si>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</si>
  <si>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</si>
  <si>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</si>
  <si>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</si>
  <si>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</si>
  <si>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</si>
  <si>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</si>
  <si>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</si>
  <si>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</si>
  <si>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</si>
  <si>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</si>
  <si>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</si>
  <si>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</si>
  <si>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</si>
  <si>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</si>
  <si>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</si>
  <si>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</si>
  <si>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</si>
  <si>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</si>
  <si>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</si>
  <si>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</si>
  <si>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</si>
  <si>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</si>
  <si>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</si>
  <si>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</si>
  <si>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</si>
  <si>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</si>
  <si>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</si>
  <si>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</si>
  <si>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</si>
  <si>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</si>
  <si>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</si>
  <si>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</si>
  <si>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</si>
  <si>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</si>
  <si>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</si>
  <si>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</si>
  <si>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</si>
  <si>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</si>
  <si>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</si>
  <si>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</si>
  <si>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</si>
  <si>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</si>
  <si>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</si>
  <si>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</si>
  <si>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</si>
  <si>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</si>
  <si>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</si>
  <si>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</si>
  <si>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</si>
  <si>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</si>
  <si>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</si>
  <si>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</si>
  <si>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</si>
  <si>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</si>
  <si>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</si>
  <si>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</si>
  <si>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</si>
  <si>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</si>
  <si>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</si>
  <si>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</si>
  <si>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</si>
  <si>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</si>
  <si>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</si>
  <si>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</si>
  <si>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</si>
  <si>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</si>
  <si>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</si>
  <si>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</si>
  <si>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</si>
  <si>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</si>
  <si>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</si>
  <si>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</si>
  <si>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</si>
  <si>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</si>
  <si>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</si>
  <si>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</si>
  <si>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</si>
  <si>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</si>
  <si>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</si>
  <si>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</si>
  <si>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</si>
  <si>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</si>
  <si>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</si>
  <si>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</si>
  <si>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</si>
  <si>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</si>
  <si>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</si>
  <si>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</si>
  <si>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</si>
  <si>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</si>
  <si>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</si>
  <si>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</si>
  <si>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</si>
  <si>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</si>
  <si>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</si>
  <si>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</si>
  <si>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</si>
  <si>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</si>
  <si>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</si>
  <si>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</si>
  <si>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</si>
  <si>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</si>
  <si>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</si>
  <si>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</si>
  <si>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</si>
  <si>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</si>
  <si>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</si>
  <si>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</si>
  <si>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</si>
  <si>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</si>
  <si>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</si>
  <si>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</si>
  <si>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</si>
  <si>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</si>
  <si>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</si>
  <si>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</si>
  <si>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</si>
  <si>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</si>
  <si>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</si>
  <si>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</si>
  <si>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</si>
  <si>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</si>
  <si>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</si>
  <si>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</si>
  <si>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</si>
  <si>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</si>
  <si>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</si>
  <si>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</si>
  <si>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</si>
  <si>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</si>
  <si>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</si>
  <si>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</si>
  <si>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</si>
  <si>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</si>
  <si>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</si>
  <si>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</si>
  <si>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</si>
  <si>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</si>
  <si>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</si>
  <si>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</si>
  <si>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</si>
  <si>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</si>
  <si>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</si>
  <si>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</si>
  <si>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</si>
  <si>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</si>
  <si>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</si>
  <si>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</si>
  <si>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</si>
  <si>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</si>
  <si>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</si>
  <si>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</si>
  <si>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</si>
  <si>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</si>
  <si>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</si>
  <si>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</si>
  <si>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</si>
  <si>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</si>
  <si>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</si>
  <si>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</si>
  <si>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</si>
  <si>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</si>
  <si>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</si>
  <si>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</si>
  <si>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</si>
  <si>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</si>
  <si>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</si>
  <si>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</si>
  <si>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</si>
  <si>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</si>
  <si>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</si>
  <si>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</si>
  <si>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</si>
  <si>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</si>
  <si>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</si>
  <si>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</si>
  <si>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</si>
  <si>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</si>
  <si>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</si>
  <si>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</si>
  <si>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</si>
  <si>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</si>
  <si>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</si>
  <si>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</si>
  <si>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</si>
  <si>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</si>
  <si>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</si>
  <si>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</si>
  <si>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</si>
  <si>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</si>
  <si>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</si>
  <si>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</si>
  <si>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</si>
  <si>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</si>
  <si>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</si>
  <si>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</si>
  <si>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</si>
  <si>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</si>
  <si>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</si>
  <si>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</si>
  <si>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</si>
  <si>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</si>
  <si>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</si>
  <si>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</si>
  <si>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</si>
  <si>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</si>
  <si>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</si>
  <si>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</si>
  <si>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</si>
  <si>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</si>
  <si>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</si>
  <si>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</si>
  <si>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</si>
  <si>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</si>
  <si>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</si>
  <si>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</si>
  <si>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</si>
  <si>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</si>
  <si>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</si>
  <si>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</si>
  <si>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</si>
  <si>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</si>
  <si>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</si>
  <si>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</si>
  <si>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</si>
  <si>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</si>
  <si>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</si>
  <si>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</si>
  <si>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</si>
  <si>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</si>
  <si>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</si>
  <si>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</si>
  <si>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</si>
  <si>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</si>
  <si>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</si>
  <si>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</si>
  <si>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</si>
  <si>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</si>
  <si>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</si>
  <si>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</si>
  <si>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</si>
  <si>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</si>
  <si>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</si>
  <si>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</si>
  <si>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</si>
  <si>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</si>
  <si>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</si>
  <si>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</si>
  <si>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</si>
  <si>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</si>
  <si>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</si>
  <si>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</si>
  <si>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</si>
  <si>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</si>
  <si>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</si>
  <si>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</si>
  <si>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</si>
  <si>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</si>
  <si>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</si>
  <si>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</si>
  <si>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</si>
  <si>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</si>
  <si>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</si>
  <si>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</si>
  <si>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</si>
  <si>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</si>
  <si>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</si>
  <si>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</si>
  <si>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</si>
  <si>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</si>
  <si>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</si>
  <si>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</si>
  <si>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</si>
  <si>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</si>
  <si>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</si>
  <si>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</si>
  <si>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</si>
  <si>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</si>
  <si>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</si>
  <si>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</si>
  <si>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</si>
  <si>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</si>
  <si>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</si>
  <si>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</si>
  <si>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</si>
  <si>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</si>
  <si>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</si>
  <si>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</si>
  <si>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</si>
  <si>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</si>
  <si>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</si>
  <si>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</si>
  <si>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</si>
  <si>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</si>
  <si>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</si>
  <si>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</si>
  <si>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</si>
  <si>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</si>
  <si>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</si>
  <si>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</si>
  <si>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</si>
  <si>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</si>
  <si>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</si>
  <si>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</si>
  <si>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</si>
  <si>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</si>
  <si>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</si>
  <si>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</si>
  <si>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</si>
  <si>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</si>
  <si>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</si>
  <si>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</si>
  <si>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</si>
  <si>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</si>
  <si>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</si>
  <si>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</si>
  <si>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</si>
  <si>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</si>
  <si>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</si>
  <si>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</si>
  <si>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</si>
  <si>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</si>
  <si>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</si>
  <si>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</si>
  <si>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</si>
  <si>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</si>
  <si>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</si>
  <si>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</si>
  <si>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</si>
  <si>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</si>
  <si>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</si>
  <si>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</si>
  <si>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</si>
  <si>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</si>
  <si>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</si>
  <si>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</si>
  <si>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</si>
  <si>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</si>
  <si>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</si>
  <si>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</si>
  <si>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</si>
  <si>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</si>
  <si>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</si>
  <si>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</si>
  <si>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</si>
  <si>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</si>
  <si>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</si>
  <si>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</si>
  <si>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</si>
  <si>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</si>
  <si>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</si>
  <si>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</si>
  <si>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</si>
  <si>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</si>
  <si>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</si>
  <si>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</si>
  <si>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</si>
  <si>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</si>
  <si>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</si>
  <si>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</si>
  <si>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</si>
  <si>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</si>
  <si>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</si>
  <si>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</si>
  <si>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</si>
  <si>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</si>
  <si>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</si>
  <si>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</si>
  <si>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</si>
  <si>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</si>
  <si>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</si>
  <si>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</si>
  <si>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</si>
  <si>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</si>
  <si>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</si>
  <si>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</si>
  <si>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</si>
  <si>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</si>
  <si>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</si>
  <si>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</si>
  <si>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</si>
  <si>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</si>
  <si>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</si>
  <si>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</si>
  <si>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</si>
  <si>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</si>
  <si>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</si>
  <si>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</si>
  <si>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</si>
  <si>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</si>
  <si>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</si>
  <si>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</si>
  <si>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</si>
  <si>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</si>
  <si>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</si>
  <si>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</si>
  <si>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</si>
  <si>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</si>
  <si>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</si>
  <si>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</si>
  <si>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</si>
  <si>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</si>
  <si>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</si>
  <si>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</si>
  <si>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</si>
  <si>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</si>
  <si>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</si>
  <si>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</si>
  <si>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</si>
  <si>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</si>
  <si>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</si>
  <si>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</si>
  <si>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</si>
  <si>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</si>
  <si>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</si>
  <si>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</si>
  <si>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</si>
  <si>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</si>
  <si>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</si>
  <si>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</si>
  <si>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</si>
  <si>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</si>
  <si>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</si>
  <si>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</si>
  <si>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</si>
  <si>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</si>
  <si>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</si>
  <si>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</si>
  <si>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</si>
  <si>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</si>
  <si>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</si>
  <si>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</si>
  <si>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</si>
  <si>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</si>
  <si>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</si>
  <si>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</si>
  <si>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</si>
  <si>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от_____________№_________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</si>
  <si>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</si>
  <si>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</si>
  <si>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</si>
  <si>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</si>
  <si>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</si>
  <si>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</si>
  <si>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</si>
  <si>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</si>
  <si>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</si>
  <si>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</si>
  <si>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</si>
  <si>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</si>
  <si>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</si>
  <si>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</si>
  <si>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</si>
  <si>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</si>
  <si>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Приложение к письму</t>
  </si>
  <si>
    <t>отсутствие респондентов</t>
  </si>
  <si>
    <t>Промежуточные 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29.11.2016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</si>
</sst>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5" fillId="4" borderId="27" xfId="0" applyNumberFormat="1" applyFont="1" applyFill="1" applyBorder="1" applyAlignment="1">
      <alignment horizontal="center" vertical="center" wrapText="1"/>
    </xf>
    <xf numFmtId="164" fontId="15" fillId="4" borderId="28" xfId="0" applyNumberFormat="1" applyFont="1" applyFill="1" applyBorder="1" applyAlignment="1">
      <alignment horizontal="center" vertical="center" wrapText="1"/>
    </xf>
    <xf numFmtId="164" fontId="15" fillId="4" borderId="29" xfId="0" applyNumberFormat="1" applyFont="1" applyFill="1" applyBorder="1" applyAlignment="1">
      <alignment horizontal="center" vertical="center" wrapText="1"/>
    </xf>
    <xf numFmtId="164" fontId="15" fillId="4" borderId="1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164" fontId="15" fillId="4" borderId="34" xfId="0" applyNumberFormat="1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15" fillId="4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5" fillId="4" borderId="3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5" fillId="4" borderId="4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64" fontId="1" fillId="4" borderId="1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4" borderId="28" xfId="0" applyNumberFormat="1" applyFont="1" applyFill="1" applyBorder="1" applyAlignment="1">
      <alignment horizontal="center" vertical="center" wrapText="1"/>
    </xf>
    <xf numFmtId="49" fontId="15" fillId="4" borderId="26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49" fontId="15" fillId="4" borderId="49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="70" zoomScaleNormal="85" zoomScaleSheetLayoutView="70" workbookViewId="0">
      <selection activeCell="I101" sqref="I101"/>
    </sheetView>
  </sheetViews>
  <sheetFormatPr defaultRowHeight="1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10" width="15" style="1" customWidth="1"/>
    <col min="11" max="11" width="11.42578125" style="1" hidden="1" customWidth="1"/>
    <col min="12" max="12" width="12.7109375" style="39" hidden="1" customWidth="1"/>
    <col min="13" max="13" width="12.140625" style="39" hidden="1" customWidth="1"/>
    <col min="14" max="14" width="12.42578125" style="39" hidden="1" customWidth="1"/>
    <col min="15" max="15" width="13.7109375" style="39" hidden="1" customWidth="1"/>
    <col min="16" max="16" width="10" hidden="1" customWidth="1"/>
    <col min="17" max="17" width="10.42578125" style="39" hidden="1" customWidth="1"/>
  </cols>
  <sheetData>
    <row r="1" spans="1:17" ht="18.75">
      <c r="H1" s="173" t="s">
        <v>547</v>
      </c>
      <c r="I1" s="173"/>
      <c r="J1" s="173"/>
    </row>
    <row r="2" spans="1:17" ht="18.75">
      <c r="H2" s="173" t="s">
        <v>530</v>
      </c>
      <c r="I2" s="173"/>
      <c r="J2" s="173"/>
    </row>
    <row r="3" spans="1:17" ht="15.75" thickBot="1">
      <c r="A3" s="174" t="s">
        <v>549</v>
      </c>
      <c r="B3" s="175"/>
      <c r="C3" s="175"/>
      <c r="D3" s="174"/>
      <c r="E3" s="174"/>
      <c r="F3" s="174"/>
      <c r="G3" s="174"/>
      <c r="H3" s="174"/>
      <c r="I3" s="174"/>
      <c r="J3" s="174"/>
    </row>
    <row r="4" spans="1:17" ht="40.5" customHeight="1" thickBot="1">
      <c r="A4" s="176"/>
      <c r="B4" s="177"/>
      <c r="C4" s="177"/>
      <c r="D4" s="176"/>
      <c r="E4" s="176"/>
      <c r="F4" s="176"/>
      <c r="G4" s="176"/>
      <c r="H4" s="176"/>
      <c r="I4" s="176"/>
      <c r="J4" s="176"/>
      <c r="K4" s="130"/>
      <c r="L4" s="178" t="s">
        <v>487</v>
      </c>
      <c r="M4" s="179"/>
      <c r="N4" s="179"/>
      <c r="O4" s="179"/>
      <c r="P4" s="179"/>
      <c r="Q4" s="180"/>
    </row>
    <row r="5" spans="1:17" ht="3.75" hidden="1" customHeight="1" thickBot="1">
      <c r="A5" s="94"/>
      <c r="B5" s="95"/>
      <c r="C5" s="95"/>
      <c r="D5" s="94"/>
      <c r="E5" s="94"/>
      <c r="F5" s="94"/>
      <c r="G5" s="94"/>
      <c r="H5" s="94"/>
      <c r="I5" s="94"/>
      <c r="J5" s="94"/>
      <c r="K5" s="96"/>
      <c r="L5" s="96"/>
      <c r="M5" s="96"/>
      <c r="N5" s="96"/>
      <c r="O5" s="96"/>
      <c r="P5" s="96"/>
      <c r="Q5" s="97"/>
    </row>
    <row r="6" spans="1:17" ht="60" customHeight="1" thickBot="1">
      <c r="A6" s="181" t="s">
        <v>0</v>
      </c>
      <c r="B6" s="92"/>
      <c r="C6" s="92"/>
      <c r="D6" s="183" t="s">
        <v>1</v>
      </c>
      <c r="E6" s="185" t="s">
        <v>529</v>
      </c>
      <c r="F6" s="186"/>
      <c r="G6" s="187" t="s">
        <v>4</v>
      </c>
      <c r="H6" s="186"/>
      <c r="I6" s="185" t="s">
        <v>538</v>
      </c>
      <c r="J6" s="188"/>
      <c r="K6" s="171" t="s">
        <v>6</v>
      </c>
      <c r="L6" s="167" t="s">
        <v>2</v>
      </c>
      <c r="M6" s="168"/>
      <c r="N6" s="169" t="s">
        <v>4</v>
      </c>
      <c r="O6" s="170"/>
      <c r="P6" s="171" t="s">
        <v>5</v>
      </c>
      <c r="Q6" s="172"/>
    </row>
    <row r="7" spans="1:17" ht="18" customHeight="1" thickBot="1">
      <c r="A7" s="182"/>
      <c r="B7" s="93" t="s">
        <v>528</v>
      </c>
      <c r="C7" s="93" t="s">
        <v>527</v>
      </c>
      <c r="D7" s="184"/>
      <c r="E7" s="131" t="s">
        <v>209</v>
      </c>
      <c r="F7" s="71" t="s">
        <v>210</v>
      </c>
      <c r="G7" s="33" t="s">
        <v>209</v>
      </c>
      <c r="H7" s="71" t="s">
        <v>3</v>
      </c>
      <c r="I7" s="131" t="s">
        <v>209</v>
      </c>
      <c r="J7" s="32" t="s">
        <v>3</v>
      </c>
      <c r="K7" s="189"/>
      <c r="L7" s="44" t="s">
        <v>209</v>
      </c>
      <c r="M7" s="81" t="s">
        <v>210</v>
      </c>
      <c r="N7" s="45" t="s">
        <v>209</v>
      </c>
      <c r="O7" s="68" t="s">
        <v>3</v>
      </c>
      <c r="P7" s="131" t="s">
        <v>209</v>
      </c>
      <c r="Q7" s="68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5" t="s">
        <v>531</v>
      </c>
      <c r="E8" s="30">
        <v>84</v>
      </c>
      <c r="F8" s="115">
        <v>28.571428571428569</v>
      </c>
      <c r="G8" s="128">
        <v>559</v>
      </c>
      <c r="H8" s="115">
        <v>96</v>
      </c>
      <c r="I8" s="124">
        <v>214</v>
      </c>
      <c r="J8" s="111">
        <v>72.900000000000006</v>
      </c>
      <c r="K8" s="69">
        <f>E8+G8+I8+3</f>
        <v>860</v>
      </c>
      <c r="L8" s="51">
        <v>30</v>
      </c>
      <c r="M8" s="82" t="e">
        <f>INDEX('дороги % 2014'!$D$2:$D$95,MATCH(СО!D8,'дороги % 2014'!$B$2:$B$95,0))</f>
        <v>#N/A</v>
      </c>
      <c r="N8" s="86">
        <v>36</v>
      </c>
      <c r="O8" s="87" t="e">
        <f>INDEX('транспорт % 2014'!$D$2:$D$95,MATCH(СО!D8,'транспорт % 2014'!$B$2:$B$95,0))</f>
        <v>#N/A</v>
      </c>
      <c r="P8" s="69">
        <v>150</v>
      </c>
      <c r="Q8" s="67" t="s">
        <v>488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5" t="s">
        <v>8</v>
      </c>
      <c r="E9" s="30">
        <v>28</v>
      </c>
      <c r="F9" s="72">
        <v>25</v>
      </c>
      <c r="G9" s="29">
        <v>243</v>
      </c>
      <c r="H9" s="72">
        <v>90</v>
      </c>
      <c r="I9" s="125">
        <v>71</v>
      </c>
      <c r="J9" s="112">
        <v>64.790000000000006</v>
      </c>
      <c r="K9" s="70">
        <f>E9+G9+I9</f>
        <v>342</v>
      </c>
      <c r="L9" s="53">
        <v>16</v>
      </c>
      <c r="M9" s="83">
        <f>INDEX('дороги % 2014'!$D$2:$D$95,MATCH(СО!D9,'дороги % 2014'!$B$2:$B$95,0))</f>
        <v>56.3</v>
      </c>
      <c r="N9" s="52">
        <v>18</v>
      </c>
      <c r="O9" s="88">
        <f>INDEX('транспорт % 2014'!$D$2:$D$95,MATCH(СО!D9,'транспорт % 2014'!$B$2:$B$95,0))</f>
        <v>60</v>
      </c>
      <c r="P9" s="70">
        <v>80</v>
      </c>
      <c r="Q9" s="64" t="s">
        <v>489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5" t="s">
        <v>9</v>
      </c>
      <c r="E10" s="30">
        <v>10</v>
      </c>
      <c r="F10" s="72">
        <v>90</v>
      </c>
      <c r="G10" s="29">
        <v>109</v>
      </c>
      <c r="H10" s="72">
        <v>98</v>
      </c>
      <c r="I10" s="125">
        <v>17</v>
      </c>
      <c r="J10" s="112">
        <v>82.35</v>
      </c>
      <c r="K10" s="70">
        <f>E10+G10+I10</f>
        <v>136</v>
      </c>
      <c r="L10" s="53" t="s">
        <v>207</v>
      </c>
      <c r="M10" s="83" t="s">
        <v>207</v>
      </c>
      <c r="N10" s="52">
        <v>1</v>
      </c>
      <c r="O10" s="88">
        <f>INDEX('транспорт % 2014'!$D$2:$D$95,MATCH(СО!D10,'транспорт % 2014'!$B$2:$B$95,0))</f>
        <v>0</v>
      </c>
      <c r="P10" s="70">
        <v>1</v>
      </c>
      <c r="Q10" s="64" t="s">
        <v>202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6" t="s">
        <v>10</v>
      </c>
      <c r="E11" s="30">
        <v>8</v>
      </c>
      <c r="F11" s="72">
        <v>87.5</v>
      </c>
      <c r="G11" s="29">
        <v>75</v>
      </c>
      <c r="H11" s="72">
        <v>88</v>
      </c>
      <c r="I11" s="125">
        <v>35</v>
      </c>
      <c r="J11" s="112">
        <v>74.290000000000006</v>
      </c>
      <c r="K11" s="70">
        <f>E11+G11+I11</f>
        <v>118</v>
      </c>
      <c r="L11" s="53">
        <v>42</v>
      </c>
      <c r="M11" s="83">
        <f>INDEX('дороги % 2014'!$D$2:$D$95,MATCH(СО!D11,'дороги % 2014'!$B$2:$B$95,0))</f>
        <v>21.4</v>
      </c>
      <c r="N11" s="52">
        <v>47</v>
      </c>
      <c r="O11" s="88">
        <f>INDEX('транспорт % 2014'!$D$2:$D$95,MATCH(СО!D11,'транспорт % 2014'!$B$2:$B$95,0))</f>
        <v>72.81</v>
      </c>
      <c r="P11" s="70">
        <v>210</v>
      </c>
      <c r="Q11" s="64" t="s">
        <v>490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5" t="s">
        <v>11</v>
      </c>
      <c r="E12" s="30">
        <v>3</v>
      </c>
      <c r="F12" s="72">
        <v>66.666666666666657</v>
      </c>
      <c r="G12" s="29">
        <v>48</v>
      </c>
      <c r="H12" s="72">
        <v>100</v>
      </c>
      <c r="I12" s="125">
        <v>17</v>
      </c>
      <c r="J12" s="112">
        <v>100</v>
      </c>
      <c r="K12" s="70">
        <f>E12++G12+I12</f>
        <v>68</v>
      </c>
      <c r="L12" s="53">
        <v>21</v>
      </c>
      <c r="M12" s="83">
        <f>INDEX('дороги % 2014'!$D$2:$D$95,MATCH(СО!D12,'дороги % 2014'!$B$2:$B$95,0))</f>
        <v>42.9</v>
      </c>
      <c r="N12" s="52">
        <v>48</v>
      </c>
      <c r="O12" s="88">
        <f>INDEX('транспорт % 2014'!$D$2:$D$95,MATCH(СО!D12,'транспорт % 2014'!$B$2:$B$95,0))</f>
        <v>60.35</v>
      </c>
      <c r="P12" s="70">
        <v>104</v>
      </c>
      <c r="Q12" s="64" t="s">
        <v>491</v>
      </c>
    </row>
    <row r="13" spans="1:17" ht="35.25" customHeight="1">
      <c r="A13" s="29" t="s">
        <v>106</v>
      </c>
      <c r="B13" s="91"/>
      <c r="C13" s="91"/>
      <c r="D13" s="105" t="s">
        <v>12</v>
      </c>
      <c r="E13" s="30">
        <v>20</v>
      </c>
      <c r="F13" s="72">
        <v>20</v>
      </c>
      <c r="G13" s="29">
        <v>118</v>
      </c>
      <c r="H13" s="72">
        <v>88</v>
      </c>
      <c r="I13" s="125">
        <v>64</v>
      </c>
      <c r="J13" s="112">
        <v>89.059999999999988</v>
      </c>
      <c r="K13" s="70"/>
      <c r="L13" s="53" t="s">
        <v>207</v>
      </c>
      <c r="M13" s="83" t="s">
        <v>207</v>
      </c>
      <c r="N13" s="52" t="s">
        <v>207</v>
      </c>
      <c r="O13" s="88" t="s">
        <v>207</v>
      </c>
      <c r="P13" s="70" t="s">
        <v>207</v>
      </c>
      <c r="Q13" s="64" t="s">
        <v>207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5" t="s">
        <v>13</v>
      </c>
      <c r="E14" s="30">
        <v>4</v>
      </c>
      <c r="F14" s="72">
        <v>100</v>
      </c>
      <c r="G14" s="29">
        <v>60</v>
      </c>
      <c r="H14" s="72">
        <v>100</v>
      </c>
      <c r="I14" s="125">
        <v>5</v>
      </c>
      <c r="J14" s="112">
        <v>80</v>
      </c>
      <c r="K14" s="70"/>
      <c r="L14" s="53">
        <v>1</v>
      </c>
      <c r="M14" s="83">
        <f>INDEX('дороги % 2014'!$D$2:$D$95,MATCH(СО!D14,'дороги % 2014'!$B$2:$B$95,0))</f>
        <v>0</v>
      </c>
      <c r="N14" s="52">
        <v>2</v>
      </c>
      <c r="O14" s="88">
        <f>INDEX('транспорт % 2014'!$D$2:$D$95,MATCH(СО!D14,'транспорт % 2014'!$B$2:$B$95,0))</f>
        <v>100</v>
      </c>
      <c r="P14" s="70">
        <v>5</v>
      </c>
      <c r="Q14" s="64" t="s">
        <v>195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5" t="s">
        <v>14</v>
      </c>
      <c r="E15" s="121">
        <v>8</v>
      </c>
      <c r="F15" s="116">
        <v>100</v>
      </c>
      <c r="G15" s="29">
        <v>77</v>
      </c>
      <c r="H15" s="72">
        <v>100</v>
      </c>
      <c r="I15" s="125">
        <v>7</v>
      </c>
      <c r="J15" s="112">
        <v>42.86</v>
      </c>
      <c r="K15" s="70"/>
      <c r="L15" s="53">
        <v>5</v>
      </c>
      <c r="M15" s="83">
        <f>INDEX('дороги % 2014'!$D$2:$D$95,MATCH(СО!D15,'дороги % 2014'!$B$2:$B$95,0))</f>
        <v>20</v>
      </c>
      <c r="N15" s="52">
        <v>5</v>
      </c>
      <c r="O15" s="88">
        <f>INDEX('транспорт % 2014'!$D$2:$D$95,MATCH(СО!D15,'транспорт % 2014'!$B$2:$B$95,0))</f>
        <v>50</v>
      </c>
      <c r="P15" s="70">
        <v>25</v>
      </c>
      <c r="Q15" s="64" t="s">
        <v>206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5" t="s">
        <v>15</v>
      </c>
      <c r="E16" s="121">
        <v>4</v>
      </c>
      <c r="F16" s="109">
        <v>75</v>
      </c>
      <c r="G16" s="100">
        <v>25</v>
      </c>
      <c r="H16" s="120">
        <v>100</v>
      </c>
      <c r="I16" s="125">
        <v>16</v>
      </c>
      <c r="J16" s="112">
        <v>75</v>
      </c>
      <c r="K16" s="70"/>
      <c r="L16" s="53">
        <v>16</v>
      </c>
      <c r="M16" s="83">
        <f>INDEX('дороги % 2014'!$D$2:$D$95,MATCH(СО!D16,'дороги % 2014'!$B$2:$B$95,0))</f>
        <v>75</v>
      </c>
      <c r="N16" s="52">
        <v>18</v>
      </c>
      <c r="O16" s="88">
        <f>INDEX('транспорт % 2014'!$D$2:$D$95,MATCH(СО!D16,'транспорт % 2014'!$B$2:$B$95,0))</f>
        <v>77.38</v>
      </c>
      <c r="P16" s="70">
        <v>85</v>
      </c>
      <c r="Q16" s="64" t="s">
        <v>492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5" t="s">
        <v>16</v>
      </c>
      <c r="E17" s="121">
        <v>3</v>
      </c>
      <c r="F17" s="116">
        <v>100</v>
      </c>
      <c r="G17" s="29">
        <v>32</v>
      </c>
      <c r="H17" s="72">
        <v>100</v>
      </c>
      <c r="I17" s="125">
        <v>4</v>
      </c>
      <c r="J17" s="112">
        <v>75</v>
      </c>
      <c r="K17" s="70"/>
      <c r="L17" s="53">
        <v>4</v>
      </c>
      <c r="M17" s="83">
        <f>INDEX('дороги % 2014'!$D$2:$D$95,MATCH(СО!D17,'дороги % 2014'!$B$2:$B$95,0))</f>
        <v>75</v>
      </c>
      <c r="N17" s="52">
        <v>3</v>
      </c>
      <c r="O17" s="88">
        <f>INDEX('транспорт % 2014'!$D$2:$D$95,MATCH(СО!D17,'транспорт % 2014'!$B$2:$B$95,0))</f>
        <v>20</v>
      </c>
      <c r="P17" s="70">
        <v>4</v>
      </c>
      <c r="Q17" s="64" t="s">
        <v>202</v>
      </c>
    </row>
    <row r="18" spans="1:17" ht="35.25" customHeight="1">
      <c r="A18" s="29" t="s">
        <v>111</v>
      </c>
      <c r="B18" s="91"/>
      <c r="C18" s="91"/>
      <c r="D18" s="105" t="s">
        <v>17</v>
      </c>
      <c r="E18" s="30">
        <v>4</v>
      </c>
      <c r="F18" s="72">
        <v>50</v>
      </c>
      <c r="G18" s="29">
        <v>24</v>
      </c>
      <c r="H18" s="72">
        <v>100</v>
      </c>
      <c r="I18" s="125">
        <v>8</v>
      </c>
      <c r="J18" s="112">
        <v>75</v>
      </c>
      <c r="K18" s="70"/>
      <c r="L18" s="53" t="s">
        <v>207</v>
      </c>
      <c r="M18" s="83" t="s">
        <v>207</v>
      </c>
      <c r="N18" s="52" t="s">
        <v>207</v>
      </c>
      <c r="O18" s="88" t="s">
        <v>207</v>
      </c>
      <c r="P18" s="70" t="s">
        <v>207</v>
      </c>
      <c r="Q18" s="64" t="s">
        <v>207</v>
      </c>
    </row>
    <row r="19" spans="1:17" ht="35.25" customHeight="1">
      <c r="A19" s="29" t="s">
        <v>112</v>
      </c>
      <c r="B19" s="91"/>
      <c r="C19" s="91"/>
      <c r="D19" s="105" t="s">
        <v>532</v>
      </c>
      <c r="E19" s="30">
        <v>74</v>
      </c>
      <c r="F19" s="72">
        <v>58.108108108108105</v>
      </c>
      <c r="G19" s="29">
        <v>660</v>
      </c>
      <c r="H19" s="72">
        <v>91</v>
      </c>
      <c r="I19" s="125">
        <v>144</v>
      </c>
      <c r="J19" s="112">
        <v>73.61</v>
      </c>
      <c r="K19" s="70"/>
      <c r="L19" s="53" t="s">
        <v>207</v>
      </c>
      <c r="M19" s="83" t="s">
        <v>207</v>
      </c>
      <c r="N19" s="52" t="s">
        <v>207</v>
      </c>
      <c r="O19" s="88" t="s">
        <v>207</v>
      </c>
      <c r="P19" s="70" t="s">
        <v>207</v>
      </c>
      <c r="Q19" s="64" t="s">
        <v>207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6" t="s">
        <v>19</v>
      </c>
      <c r="E20" s="121">
        <v>21</v>
      </c>
      <c r="F20" s="116">
        <v>38.095238095238095</v>
      </c>
      <c r="G20" s="29">
        <v>202</v>
      </c>
      <c r="H20" s="72">
        <v>100</v>
      </c>
      <c r="I20" s="125">
        <v>25</v>
      </c>
      <c r="J20" s="112">
        <v>56.000000000000007</v>
      </c>
      <c r="K20" s="70"/>
      <c r="L20" s="53">
        <v>1</v>
      </c>
      <c r="M20" s="83">
        <f>INDEX('дороги % 2014'!$D$2:$D$95,MATCH(СО!D20,'дороги % 2014'!$B$2:$B$95,0))</f>
        <v>100</v>
      </c>
      <c r="N20" s="52">
        <v>1</v>
      </c>
      <c r="O20" s="88">
        <f>INDEX('транспорт % 2014'!$D$2:$D$95,MATCH(СО!D20,'транспорт % 2014'!$B$2:$B$95,0))</f>
        <v>40</v>
      </c>
      <c r="P20" s="70">
        <v>5</v>
      </c>
      <c r="Q20" s="64" t="s">
        <v>195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5" t="s">
        <v>20</v>
      </c>
      <c r="E21" s="121">
        <v>31</v>
      </c>
      <c r="F21" s="116">
        <v>51.612903225806448</v>
      </c>
      <c r="G21" s="29">
        <v>386</v>
      </c>
      <c r="H21" s="72">
        <v>100</v>
      </c>
      <c r="I21" s="125">
        <v>129</v>
      </c>
      <c r="J21" s="112">
        <v>90.7</v>
      </c>
      <c r="K21" s="70"/>
      <c r="L21" s="53">
        <v>2</v>
      </c>
      <c r="M21" s="83">
        <f>INDEX('дороги % 2014'!$D$2:$D$95,MATCH(СО!D21,'дороги % 2014'!$B$2:$B$95,0))</f>
        <v>100</v>
      </c>
      <c r="N21" s="52">
        <v>3</v>
      </c>
      <c r="O21" s="88">
        <f>INDEX('транспорт % 2014'!$D$2:$D$95,MATCH(СО!D21,'транспорт % 2014'!$B$2:$B$95,0))</f>
        <v>76.92</v>
      </c>
      <c r="P21" s="70">
        <v>11</v>
      </c>
      <c r="Q21" s="64" t="s">
        <v>196</v>
      </c>
    </row>
    <row r="22" spans="1:17" ht="35.25" customHeight="1">
      <c r="A22" s="29" t="s">
        <v>115</v>
      </c>
      <c r="B22" s="30"/>
      <c r="C22" s="30"/>
      <c r="D22" s="106" t="s">
        <v>21</v>
      </c>
      <c r="E22" s="30">
        <v>30</v>
      </c>
      <c r="F22" s="72">
        <v>66.666666666666657</v>
      </c>
      <c r="G22" s="29">
        <v>315</v>
      </c>
      <c r="H22" s="72">
        <v>100</v>
      </c>
      <c r="I22" s="125">
        <v>50</v>
      </c>
      <c r="J22" s="112">
        <v>72</v>
      </c>
      <c r="K22" s="70"/>
      <c r="L22" s="53" t="s">
        <v>207</v>
      </c>
      <c r="M22" s="83" t="s">
        <v>207</v>
      </c>
      <c r="N22" s="52" t="s">
        <v>207</v>
      </c>
      <c r="O22" s="88" t="s">
        <v>207</v>
      </c>
      <c r="P22" s="70" t="s">
        <v>207</v>
      </c>
      <c r="Q22" s="64" t="s">
        <v>207</v>
      </c>
    </row>
    <row r="23" spans="1:17" ht="35.25" customHeight="1">
      <c r="A23" s="29" t="s">
        <v>116</v>
      </c>
      <c r="B23" s="63"/>
      <c r="C23" s="63"/>
      <c r="D23" s="105" t="s">
        <v>22</v>
      </c>
      <c r="E23" s="121">
        <v>13</v>
      </c>
      <c r="F23" s="116">
        <v>53.846153846153847</v>
      </c>
      <c r="G23" s="29">
        <v>104</v>
      </c>
      <c r="H23" s="72">
        <v>98</v>
      </c>
      <c r="I23" s="125">
        <v>40</v>
      </c>
      <c r="J23" s="112">
        <v>85</v>
      </c>
      <c r="K23" s="70"/>
      <c r="L23" s="53" t="s">
        <v>207</v>
      </c>
      <c r="M23" s="83" t="s">
        <v>207</v>
      </c>
      <c r="N23" s="52" t="s">
        <v>207</v>
      </c>
      <c r="O23" s="88" t="s">
        <v>207</v>
      </c>
      <c r="P23" s="70" t="s">
        <v>207</v>
      </c>
      <c r="Q23" s="64" t="s">
        <v>207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6" t="s">
        <v>23</v>
      </c>
      <c r="E24" s="30">
        <v>19</v>
      </c>
      <c r="F24" s="72">
        <v>68.421052631578945</v>
      </c>
      <c r="G24" s="29">
        <v>112</v>
      </c>
      <c r="H24" s="72">
        <v>90</v>
      </c>
      <c r="I24" s="125">
        <v>15</v>
      </c>
      <c r="J24" s="112">
        <v>93.33</v>
      </c>
      <c r="K24" s="70"/>
      <c r="L24" s="53">
        <v>2</v>
      </c>
      <c r="M24" s="83">
        <f>INDEX('дороги % 2014'!$D$2:$D$95,MATCH(СО!D24,'дороги % 2014'!$B$2:$B$95,0))</f>
        <v>50</v>
      </c>
      <c r="N24" s="52">
        <v>4</v>
      </c>
      <c r="O24" s="88">
        <f>INDEX('транспорт % 2014'!$D$2:$D$95,MATCH(СО!D24,'транспорт % 2014'!$B$2:$B$95,0))</f>
        <v>35</v>
      </c>
      <c r="P24" s="70">
        <v>10</v>
      </c>
      <c r="Q24" s="64" t="s">
        <v>198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6" t="s">
        <v>24</v>
      </c>
      <c r="E25" s="30">
        <v>10</v>
      </c>
      <c r="F25" s="72">
        <v>60</v>
      </c>
      <c r="G25" s="29">
        <v>121</v>
      </c>
      <c r="H25" s="72">
        <v>92</v>
      </c>
      <c r="I25" s="125">
        <v>59</v>
      </c>
      <c r="J25" s="112">
        <v>72.88</v>
      </c>
      <c r="K25" s="70"/>
      <c r="L25" s="53" t="s">
        <v>207</v>
      </c>
      <c r="M25" s="83" t="s">
        <v>207</v>
      </c>
      <c r="N25" s="52">
        <v>1</v>
      </c>
      <c r="O25" s="88">
        <f>INDEX('транспорт % 2014'!$D$2:$D$95,MATCH(СО!D25,'транспорт % 2014'!$B$2:$B$95,0))</f>
        <v>100</v>
      </c>
      <c r="P25" s="70" t="s">
        <v>207</v>
      </c>
      <c r="Q25" s="64" t="s">
        <v>207</v>
      </c>
    </row>
    <row r="26" spans="1:17" ht="35.25" customHeight="1">
      <c r="A26" s="29" t="s">
        <v>119</v>
      </c>
      <c r="B26" s="30"/>
      <c r="C26" s="30"/>
      <c r="D26" s="106" t="s">
        <v>533</v>
      </c>
      <c r="E26" s="117" t="s">
        <v>548</v>
      </c>
      <c r="F26" s="118" t="s">
        <v>548</v>
      </c>
      <c r="G26" s="117" t="s">
        <v>548</v>
      </c>
      <c r="H26" s="129" t="s">
        <v>548</v>
      </c>
      <c r="I26" s="125">
        <v>30</v>
      </c>
      <c r="J26" s="112">
        <v>96.67</v>
      </c>
      <c r="K26" s="70"/>
      <c r="L26" s="53" t="s">
        <v>207</v>
      </c>
      <c r="M26" s="83" t="s">
        <v>207</v>
      </c>
      <c r="N26" s="52" t="s">
        <v>207</v>
      </c>
      <c r="O26" s="88" t="s">
        <v>207</v>
      </c>
      <c r="P26" s="70" t="s">
        <v>207</v>
      </c>
      <c r="Q26" s="64" t="s">
        <v>207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6" t="s">
        <v>534</v>
      </c>
      <c r="E27" s="30">
        <v>7</v>
      </c>
      <c r="F27" s="72">
        <v>57.142857142857139</v>
      </c>
      <c r="G27" s="29">
        <v>55</v>
      </c>
      <c r="H27" s="72">
        <v>100</v>
      </c>
      <c r="I27" s="125">
        <v>20</v>
      </c>
      <c r="J27" s="112">
        <v>85</v>
      </c>
      <c r="K27" s="70"/>
      <c r="L27" s="53">
        <v>2</v>
      </c>
      <c r="M27" s="83" t="e">
        <f>INDEX('дороги % 2014'!$D$2:$D$95,MATCH(СО!D27,'дороги % 2014'!$B$2:$B$95,0))</f>
        <v>#N/A</v>
      </c>
      <c r="N27" s="52">
        <v>2</v>
      </c>
      <c r="O27" s="88" t="e">
        <f>INDEX('транспорт % 2014'!$D$2:$D$95,MATCH(СО!D27,'транспорт % 2014'!$B$2:$B$95,0))</f>
        <v>#N/A</v>
      </c>
      <c r="P27" s="70">
        <v>10</v>
      </c>
      <c r="Q27" s="64" t="s">
        <v>198</v>
      </c>
    </row>
    <row r="28" spans="1:17" ht="35.25" customHeight="1">
      <c r="A28" s="29" t="s">
        <v>121</v>
      </c>
      <c r="B28" s="63"/>
      <c r="C28" s="63"/>
      <c r="D28" s="105" t="s">
        <v>27</v>
      </c>
      <c r="E28" s="30">
        <v>3</v>
      </c>
      <c r="F28" s="72">
        <v>66.666666666666657</v>
      </c>
      <c r="G28" s="29">
        <v>8</v>
      </c>
      <c r="H28" s="72">
        <v>67</v>
      </c>
      <c r="I28" s="125">
        <v>5</v>
      </c>
      <c r="J28" s="112">
        <v>0</v>
      </c>
      <c r="K28" s="70"/>
      <c r="L28" s="53" t="s">
        <v>207</v>
      </c>
      <c r="M28" s="83" t="s">
        <v>207</v>
      </c>
      <c r="N28" s="52" t="s">
        <v>207</v>
      </c>
      <c r="O28" s="88" t="s">
        <v>207</v>
      </c>
      <c r="P28" s="70" t="s">
        <v>207</v>
      </c>
      <c r="Q28" s="64" t="s">
        <v>207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5" t="s">
        <v>28</v>
      </c>
      <c r="E29" s="30">
        <v>7</v>
      </c>
      <c r="F29" s="72">
        <v>71.428571428571431</v>
      </c>
      <c r="G29" s="29">
        <v>11</v>
      </c>
      <c r="H29" s="72">
        <v>100</v>
      </c>
      <c r="I29" s="125">
        <v>35</v>
      </c>
      <c r="J29" s="112">
        <v>100</v>
      </c>
      <c r="K29" s="70"/>
      <c r="L29" s="53">
        <v>4</v>
      </c>
      <c r="M29" s="83">
        <f>INDEX('дороги % 2014'!$D$2:$D$95,MATCH(СО!D29,'дороги % 2014'!$B$2:$B$95,0))</f>
        <v>100</v>
      </c>
      <c r="N29" s="52">
        <v>3</v>
      </c>
      <c r="O29" s="88">
        <f>INDEX('транспорт % 2014'!$D$2:$D$95,MATCH(СО!D29,'транспорт % 2014'!$B$2:$B$95,0))</f>
        <v>100</v>
      </c>
      <c r="P29" s="70">
        <v>20</v>
      </c>
      <c r="Q29" s="64" t="s">
        <v>203</v>
      </c>
    </row>
    <row r="30" spans="1:17" ht="35.25" customHeight="1">
      <c r="A30" s="4" t="s">
        <v>123</v>
      </c>
      <c r="B30" s="30"/>
      <c r="C30" s="30"/>
      <c r="D30" s="106" t="s">
        <v>29</v>
      </c>
      <c r="E30" s="30">
        <v>2</v>
      </c>
      <c r="F30" s="72">
        <v>50</v>
      </c>
      <c r="G30" s="29">
        <v>22</v>
      </c>
      <c r="H30" s="72">
        <v>100</v>
      </c>
      <c r="I30" s="125">
        <v>15</v>
      </c>
      <c r="J30" s="112">
        <v>80</v>
      </c>
      <c r="K30" s="70"/>
      <c r="L30" s="53" t="s">
        <v>207</v>
      </c>
      <c r="M30" s="83" t="s">
        <v>207</v>
      </c>
      <c r="N30" s="52" t="s">
        <v>207</v>
      </c>
      <c r="O30" s="88" t="s">
        <v>207</v>
      </c>
      <c r="P30" s="70" t="s">
        <v>207</v>
      </c>
      <c r="Q30" s="64" t="s">
        <v>207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5" t="s">
        <v>30</v>
      </c>
      <c r="E31" s="121">
        <v>5</v>
      </c>
      <c r="F31" s="72">
        <v>80</v>
      </c>
      <c r="G31" s="29">
        <v>61</v>
      </c>
      <c r="H31" s="72">
        <v>97</v>
      </c>
      <c r="I31" s="125">
        <v>25</v>
      </c>
      <c r="J31" s="112">
        <v>92</v>
      </c>
      <c r="K31" s="70"/>
      <c r="L31" s="53">
        <v>7</v>
      </c>
      <c r="M31" s="83">
        <f>INDEX('дороги % 2014'!$D$2:$D$95,MATCH(СО!D31,'дороги % 2014'!$B$2:$B$95,0))</f>
        <v>100</v>
      </c>
      <c r="N31" s="52">
        <v>7</v>
      </c>
      <c r="O31" s="88">
        <f>INDEX('транспорт % 2014'!$D$2:$D$95,MATCH(СО!D31,'транспорт % 2014'!$B$2:$B$95,0))</f>
        <v>100</v>
      </c>
      <c r="P31" s="70">
        <v>40</v>
      </c>
      <c r="Q31" s="64" t="s">
        <v>196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5" t="s">
        <v>31</v>
      </c>
      <c r="E32" s="30">
        <v>3</v>
      </c>
      <c r="F32" s="72">
        <v>0</v>
      </c>
      <c r="G32" s="29">
        <v>2</v>
      </c>
      <c r="H32" s="72">
        <v>100</v>
      </c>
      <c r="I32" s="125">
        <v>12</v>
      </c>
      <c r="J32" s="112">
        <v>75</v>
      </c>
      <c r="K32" s="70"/>
      <c r="L32" s="53" t="s">
        <v>207</v>
      </c>
      <c r="M32" s="83" t="s">
        <v>207</v>
      </c>
      <c r="N32" s="52">
        <v>3</v>
      </c>
      <c r="O32" s="88">
        <f>INDEX('транспорт % 2014'!$D$2:$D$95,MATCH(СО!D32,'транспорт % 2014'!$B$2:$B$95,0))</f>
        <v>100</v>
      </c>
      <c r="P32" s="70">
        <v>10</v>
      </c>
      <c r="Q32" s="64" t="s">
        <v>196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5" t="s">
        <v>32</v>
      </c>
      <c r="E33" s="117" t="s">
        <v>548</v>
      </c>
      <c r="F33" s="118" t="s">
        <v>548</v>
      </c>
      <c r="G33" s="117" t="s">
        <v>548</v>
      </c>
      <c r="H33" s="129" t="s">
        <v>548</v>
      </c>
      <c r="I33" s="125">
        <v>6</v>
      </c>
      <c r="J33" s="112">
        <v>83.33</v>
      </c>
      <c r="K33" s="70"/>
      <c r="L33" s="53">
        <v>1</v>
      </c>
      <c r="M33" s="83">
        <f>INDEX('дороги % 2014'!$D$2:$D$95,MATCH(СО!D33,'дороги % 2014'!$B$2:$B$95,0))</f>
        <v>100</v>
      </c>
      <c r="N33" s="52">
        <v>2</v>
      </c>
      <c r="O33" s="88">
        <f>INDEX('транспорт % 2014'!$D$2:$D$95,MATCH(СО!D33,'транспорт % 2014'!$B$2:$B$95,0))</f>
        <v>100</v>
      </c>
      <c r="P33" s="70">
        <v>15</v>
      </c>
      <c r="Q33" s="64" t="s">
        <v>200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6" t="s">
        <v>33</v>
      </c>
      <c r="E34" s="30">
        <v>18</v>
      </c>
      <c r="F34" s="72">
        <v>11.111111111111111</v>
      </c>
      <c r="G34" s="29">
        <v>235</v>
      </c>
      <c r="H34" s="72">
        <v>94</v>
      </c>
      <c r="I34" s="125">
        <v>96</v>
      </c>
      <c r="J34" s="112">
        <v>43.75</v>
      </c>
      <c r="K34" s="70"/>
      <c r="L34" s="53">
        <v>5</v>
      </c>
      <c r="M34" s="83">
        <f>INDEX('дороги % 2014'!$D$2:$D$95,MATCH(СО!D34,'дороги % 2014'!$B$2:$B$95,0))</f>
        <v>80</v>
      </c>
      <c r="N34" s="52">
        <v>6</v>
      </c>
      <c r="O34" s="88">
        <f>INDEX('транспорт % 2014'!$D$2:$D$95,MATCH(СО!D34,'транспорт % 2014'!$B$2:$B$95,0))</f>
        <v>80</v>
      </c>
      <c r="P34" s="70">
        <v>23</v>
      </c>
      <c r="Q34" s="64" t="s">
        <v>493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6" t="s">
        <v>34</v>
      </c>
      <c r="E35" s="30">
        <v>3</v>
      </c>
      <c r="F35" s="72">
        <v>0</v>
      </c>
      <c r="G35" s="29">
        <v>31</v>
      </c>
      <c r="H35" s="72">
        <v>94</v>
      </c>
      <c r="I35" s="125">
        <v>40</v>
      </c>
      <c r="J35" s="112">
        <v>82.5</v>
      </c>
      <c r="K35" s="70"/>
      <c r="L35" s="53">
        <v>1</v>
      </c>
      <c r="M35" s="83">
        <f>INDEX('дороги % 2014'!$D$2:$D$95,MATCH(СО!D35,'дороги % 2014'!$B$2:$B$95,0))</f>
        <v>100</v>
      </c>
      <c r="N35" s="52">
        <v>1</v>
      </c>
      <c r="O35" s="88">
        <f>INDEX('транспорт % 2014'!$D$2:$D$95,MATCH(СО!D35,'транспорт % 2014'!$B$2:$B$95,0))</f>
        <v>100</v>
      </c>
      <c r="P35" s="70">
        <v>10</v>
      </c>
      <c r="Q35" s="64" t="s">
        <v>196</v>
      </c>
    </row>
    <row r="36" spans="1:17" ht="35.25" customHeight="1">
      <c r="A36" s="4" t="s">
        <v>129</v>
      </c>
      <c r="B36" s="63"/>
      <c r="C36" s="63"/>
      <c r="D36" s="106" t="s">
        <v>35</v>
      </c>
      <c r="E36" s="30">
        <v>23</v>
      </c>
      <c r="F36" s="72">
        <v>82.608695652173907</v>
      </c>
      <c r="G36" s="29">
        <v>250</v>
      </c>
      <c r="H36" s="72">
        <v>99</v>
      </c>
      <c r="I36" s="125">
        <v>12</v>
      </c>
      <c r="J36" s="112">
        <v>75</v>
      </c>
      <c r="K36" s="70"/>
      <c r="L36" s="53" t="s">
        <v>207</v>
      </c>
      <c r="M36" s="83" t="s">
        <v>207</v>
      </c>
      <c r="N36" s="52" t="s">
        <v>207</v>
      </c>
      <c r="O36" s="88">
        <f>INDEX('транспорт % 2014'!$D$2:$D$95,MATCH(СО!D36,'транспорт % 2014'!$B$2:$B$95,0))</f>
        <v>100</v>
      </c>
      <c r="P36" s="70" t="s">
        <v>207</v>
      </c>
      <c r="Q36" s="64" t="s">
        <v>207</v>
      </c>
    </row>
    <row r="37" spans="1:17" ht="35.25" customHeight="1">
      <c r="A37" s="4" t="s">
        <v>130</v>
      </c>
      <c r="B37" s="63"/>
      <c r="C37" s="63"/>
      <c r="D37" s="105" t="s">
        <v>36</v>
      </c>
      <c r="E37" s="117" t="s">
        <v>548</v>
      </c>
      <c r="F37" s="118" t="s">
        <v>548</v>
      </c>
      <c r="G37" s="117" t="s">
        <v>548</v>
      </c>
      <c r="H37" s="129" t="s">
        <v>548</v>
      </c>
      <c r="I37" s="125">
        <v>8</v>
      </c>
      <c r="J37" s="112">
        <v>37.5</v>
      </c>
      <c r="K37" s="70"/>
      <c r="L37" s="53" t="s">
        <v>207</v>
      </c>
      <c r="M37" s="83" t="s">
        <v>207</v>
      </c>
      <c r="N37" s="52" t="s">
        <v>207</v>
      </c>
      <c r="O37" s="88" t="s">
        <v>207</v>
      </c>
      <c r="P37" s="70">
        <v>5</v>
      </c>
      <c r="Q37" s="64" t="s">
        <v>196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5" t="s">
        <v>37</v>
      </c>
      <c r="E38" s="30">
        <v>12</v>
      </c>
      <c r="F38" s="72">
        <v>41.666666666666671</v>
      </c>
      <c r="G38" s="29">
        <v>140</v>
      </c>
      <c r="H38" s="72">
        <v>94</v>
      </c>
      <c r="I38" s="125">
        <v>125</v>
      </c>
      <c r="J38" s="112">
        <v>74.400000000000006</v>
      </c>
      <c r="K38" s="70"/>
      <c r="L38" s="53">
        <v>11</v>
      </c>
      <c r="M38" s="83">
        <f>INDEX('дороги % 2014'!$D$2:$D$95,MATCH(СО!D38,'дороги % 2014'!$B$2:$B$95,0))</f>
        <v>72.7</v>
      </c>
      <c r="N38" s="52">
        <v>12</v>
      </c>
      <c r="O38" s="88">
        <f>INDEX('транспорт % 2014'!$D$2:$D$95,MATCH(СО!D38,'транспорт % 2014'!$B$2:$B$95,0))</f>
        <v>63.33</v>
      </c>
      <c r="P38" s="70">
        <v>73</v>
      </c>
      <c r="Q38" s="64" t="s">
        <v>503</v>
      </c>
    </row>
    <row r="39" spans="1:17" ht="35.25" customHeight="1">
      <c r="A39" s="4" t="s">
        <v>132</v>
      </c>
      <c r="B39" s="30"/>
      <c r="C39" s="30"/>
      <c r="D39" s="106" t="s">
        <v>38</v>
      </c>
      <c r="E39" s="121">
        <v>1</v>
      </c>
      <c r="F39" s="72">
        <v>0</v>
      </c>
      <c r="G39" s="29">
        <v>11</v>
      </c>
      <c r="H39" s="72">
        <v>43</v>
      </c>
      <c r="I39" s="125">
        <v>14</v>
      </c>
      <c r="J39" s="112">
        <v>71.430000000000007</v>
      </c>
      <c r="K39" s="70"/>
      <c r="L39" s="53" t="s">
        <v>207</v>
      </c>
      <c r="M39" s="83" t="s">
        <v>207</v>
      </c>
      <c r="N39" s="52" t="s">
        <v>207</v>
      </c>
      <c r="O39" s="88" t="s">
        <v>207</v>
      </c>
      <c r="P39" s="70" t="s">
        <v>207</v>
      </c>
      <c r="Q39" s="64" t="s">
        <v>207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5" t="s">
        <v>535</v>
      </c>
      <c r="E40" s="30">
        <v>27</v>
      </c>
      <c r="F40" s="72">
        <v>85.18518518518519</v>
      </c>
      <c r="G40" s="29">
        <v>324</v>
      </c>
      <c r="H40" s="72">
        <v>100</v>
      </c>
      <c r="I40" s="125">
        <v>164</v>
      </c>
      <c r="J40" s="112">
        <v>93.9</v>
      </c>
      <c r="K40" s="70"/>
      <c r="L40" s="53">
        <v>1</v>
      </c>
      <c r="M40" s="83" t="e">
        <f>INDEX('дороги % 2014'!$D$2:$D$95,MATCH(СО!D40,'дороги % 2014'!$B$2:$B$95,0))</f>
        <v>#N/A</v>
      </c>
      <c r="N40" s="52">
        <v>1</v>
      </c>
      <c r="O40" s="88" t="e">
        <f>INDEX('транспорт % 2014'!$D$2:$D$95,MATCH(СО!D40,'транспорт % 2014'!$B$2:$B$95,0))</f>
        <v>#N/A</v>
      </c>
      <c r="P40" s="70">
        <v>5</v>
      </c>
      <c r="Q40" s="64" t="s">
        <v>196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6" t="s">
        <v>40</v>
      </c>
      <c r="E41" s="121">
        <v>4</v>
      </c>
      <c r="F41" s="80">
        <v>50</v>
      </c>
      <c r="G41" s="29">
        <v>30</v>
      </c>
      <c r="H41" s="72">
        <v>70</v>
      </c>
      <c r="I41" s="125">
        <v>10</v>
      </c>
      <c r="J41" s="112">
        <v>80</v>
      </c>
      <c r="K41" s="70"/>
      <c r="L41" s="53">
        <v>31</v>
      </c>
      <c r="M41" s="83">
        <f>INDEX('дороги % 2014'!$D$2:$D$95,MATCH(СО!D41,'дороги % 2014'!$B$2:$B$95,0))</f>
        <v>22.6</v>
      </c>
      <c r="N41" s="52">
        <v>39</v>
      </c>
      <c r="O41" s="88">
        <f>INDEX('транспорт % 2014'!$D$2:$D$95,MATCH(СО!D41,'транспорт % 2014'!$B$2:$B$95,0))</f>
        <v>67.98</v>
      </c>
      <c r="P41" s="70">
        <v>145</v>
      </c>
      <c r="Q41" s="64" t="s">
        <v>195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6" t="s">
        <v>536</v>
      </c>
      <c r="E42" s="30">
        <v>15</v>
      </c>
      <c r="F42" s="72">
        <v>53.333333333333336</v>
      </c>
      <c r="G42" s="29">
        <v>66</v>
      </c>
      <c r="H42" s="72">
        <v>100</v>
      </c>
      <c r="I42" s="125">
        <v>5</v>
      </c>
      <c r="J42" s="112">
        <v>100</v>
      </c>
      <c r="K42" s="70"/>
      <c r="L42" s="53">
        <v>2</v>
      </c>
      <c r="M42" s="83" t="e">
        <f>INDEX('дороги % 2014'!$D$2:$D$95,MATCH(СО!D42,'дороги % 2014'!$B$2:$B$95,0))</f>
        <v>#N/A</v>
      </c>
      <c r="N42" s="52">
        <v>2</v>
      </c>
      <c r="O42" s="88" t="e">
        <f>INDEX('транспорт % 2014'!$D$2:$D$95,MATCH(СО!D42,'транспорт % 2014'!$B$2:$B$95,0))</f>
        <v>#N/A</v>
      </c>
      <c r="P42" s="70">
        <v>22</v>
      </c>
      <c r="Q42" s="64" t="s">
        <v>201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6" t="s">
        <v>42</v>
      </c>
      <c r="E43" s="30">
        <v>37</v>
      </c>
      <c r="F43" s="72">
        <v>91.891891891891902</v>
      </c>
      <c r="G43" s="29">
        <v>11</v>
      </c>
      <c r="H43" s="72">
        <v>100</v>
      </c>
      <c r="I43" s="125">
        <v>97</v>
      </c>
      <c r="J43" s="112">
        <v>75.260000000000005</v>
      </c>
      <c r="K43" s="70"/>
      <c r="L43" s="53">
        <v>6</v>
      </c>
      <c r="M43" s="83">
        <f>INDEX('дороги % 2014'!$D$2:$D$95,MATCH(СО!D43,'дороги % 2014'!$B$2:$B$95,0))</f>
        <v>50</v>
      </c>
      <c r="N43" s="52">
        <v>8</v>
      </c>
      <c r="O43" s="88">
        <f>INDEX('транспорт % 2014'!$D$2:$D$95,MATCH(СО!D43,'транспорт % 2014'!$B$2:$B$95,0))</f>
        <v>33.33</v>
      </c>
      <c r="P43" s="70">
        <v>30</v>
      </c>
      <c r="Q43" s="64" t="s">
        <v>195</v>
      </c>
    </row>
    <row r="44" spans="1:17" s="99" customFormat="1" ht="35.25" customHeight="1">
      <c r="A44" s="4" t="s">
        <v>137</v>
      </c>
      <c r="B44" s="62" t="s">
        <v>241</v>
      </c>
      <c r="C44" s="62" t="s">
        <v>241</v>
      </c>
      <c r="D44" s="105" t="s">
        <v>43</v>
      </c>
      <c r="E44" s="30">
        <v>14</v>
      </c>
      <c r="F44" s="72">
        <v>71.428571428571431</v>
      </c>
      <c r="G44" s="29">
        <v>82</v>
      </c>
      <c r="H44" s="72">
        <v>100</v>
      </c>
      <c r="I44" s="125">
        <v>30</v>
      </c>
      <c r="J44" s="112">
        <v>93.33</v>
      </c>
      <c r="K44" s="70"/>
      <c r="L44" s="53">
        <v>3</v>
      </c>
      <c r="M44" s="83">
        <f>INDEX('дороги % 2014'!$D$2:$D$95,MATCH(СО!D44,'дороги % 2014'!$B$2:$B$95,0))</f>
        <v>100</v>
      </c>
      <c r="N44" s="52">
        <v>3</v>
      </c>
      <c r="O44" s="88">
        <f>INDEX('транспорт % 2014'!$D$2:$D$95,MATCH(СО!D44,'транспорт % 2014'!$B$2:$B$95,0))</f>
        <v>66.66</v>
      </c>
      <c r="P44" s="70">
        <v>15</v>
      </c>
      <c r="Q44" s="64" t="s">
        <v>508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6" t="s">
        <v>44</v>
      </c>
      <c r="E45" s="30">
        <v>30</v>
      </c>
      <c r="F45" s="72">
        <v>6.666666666666667</v>
      </c>
      <c r="G45" s="29">
        <v>151</v>
      </c>
      <c r="H45" s="72">
        <v>87</v>
      </c>
      <c r="I45" s="125">
        <v>22</v>
      </c>
      <c r="J45" s="112">
        <v>90.91</v>
      </c>
      <c r="K45" s="70"/>
      <c r="L45" s="53">
        <v>9</v>
      </c>
      <c r="M45" s="83">
        <f>INDEX('дороги % 2014'!$D$2:$D$95,MATCH(СО!D45,'дороги % 2014'!$B$2:$B$95,0))</f>
        <v>33.299999999999997</v>
      </c>
      <c r="N45" s="52">
        <v>16</v>
      </c>
      <c r="O45" s="88">
        <f>INDEX('транспорт % 2014'!$D$2:$D$95,MATCH(СО!D45,'транспорт % 2014'!$B$2:$B$95,0))</f>
        <v>57.57</v>
      </c>
      <c r="P45" s="70">
        <v>45</v>
      </c>
      <c r="Q45" s="64" t="s">
        <v>510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6" t="s">
        <v>45</v>
      </c>
      <c r="E46" s="30">
        <v>16</v>
      </c>
      <c r="F46" s="72">
        <v>75</v>
      </c>
      <c r="G46" s="29">
        <v>169</v>
      </c>
      <c r="H46" s="72">
        <v>92</v>
      </c>
      <c r="I46" s="125">
        <v>20</v>
      </c>
      <c r="J46" s="112">
        <v>100</v>
      </c>
      <c r="K46" s="70"/>
      <c r="L46" s="53">
        <v>1</v>
      </c>
      <c r="M46" s="83">
        <f>INDEX('дороги % 2014'!$D$2:$D$95,MATCH(СО!D46,'дороги % 2014'!$B$2:$B$95,0))</f>
        <v>100</v>
      </c>
      <c r="N46" s="52">
        <v>1</v>
      </c>
      <c r="O46" s="88">
        <f>INDEX('транспорт % 2014'!$D$2:$D$95,MATCH(СО!D46,'транспорт % 2014'!$B$2:$B$95,0))</f>
        <v>0</v>
      </c>
      <c r="P46" s="70">
        <v>5</v>
      </c>
      <c r="Q46" s="64" t="s">
        <v>195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5" t="s">
        <v>46</v>
      </c>
      <c r="E47" s="30">
        <v>29</v>
      </c>
      <c r="F47" s="72">
        <v>62.068965517241381</v>
      </c>
      <c r="G47" s="29">
        <v>275</v>
      </c>
      <c r="H47" s="72">
        <v>97</v>
      </c>
      <c r="I47" s="125">
        <v>93</v>
      </c>
      <c r="J47" s="112">
        <v>67.739999999999995</v>
      </c>
      <c r="K47" s="70"/>
      <c r="L47" s="53">
        <v>9</v>
      </c>
      <c r="M47" s="83">
        <f>INDEX('дороги % 2014'!$D$2:$D$95,MATCH(СО!D47,'дороги % 2014'!$B$2:$B$95,0))</f>
        <v>33.299999999999997</v>
      </c>
      <c r="N47" s="52">
        <v>18</v>
      </c>
      <c r="O47" s="88">
        <f>INDEX('транспорт % 2014'!$D$2:$D$95,MATCH(СО!D47,'транспорт % 2014'!$B$2:$B$95,0))</f>
        <v>86.59</v>
      </c>
      <c r="P47" s="70">
        <v>42</v>
      </c>
      <c r="Q47" s="64" t="s">
        <v>516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5" t="s">
        <v>47</v>
      </c>
      <c r="E48" s="30">
        <v>9</v>
      </c>
      <c r="F48" s="72">
        <v>77.777777777777786</v>
      </c>
      <c r="G48" s="29">
        <v>73</v>
      </c>
      <c r="H48" s="72">
        <v>100</v>
      </c>
      <c r="I48" s="125">
        <v>19</v>
      </c>
      <c r="J48" s="112">
        <v>78.95</v>
      </c>
      <c r="K48" s="70"/>
      <c r="L48" s="53">
        <v>15</v>
      </c>
      <c r="M48" s="83">
        <f>INDEX('дороги % 2014'!$D$2:$D$95,MATCH(СО!D48,'дороги % 2014'!$B$2:$B$95,0))</f>
        <v>66.7</v>
      </c>
      <c r="N48" s="52">
        <v>24</v>
      </c>
      <c r="O48" s="88">
        <f>INDEX('транспорт % 2014'!$D$2:$D$95,MATCH(СО!D48,'транспорт % 2014'!$B$2:$B$95,0))</f>
        <v>62.62</v>
      </c>
      <c r="P48" s="70">
        <v>79</v>
      </c>
      <c r="Q48" s="64" t="s">
        <v>517</v>
      </c>
    </row>
    <row r="49" spans="1:17" ht="35.25" customHeight="1">
      <c r="A49" s="4" t="s">
        <v>142</v>
      </c>
      <c r="B49" s="63"/>
      <c r="C49" s="63"/>
      <c r="D49" s="105" t="s">
        <v>48</v>
      </c>
      <c r="E49" s="30">
        <v>190</v>
      </c>
      <c r="F49" s="72">
        <v>25.789473684210527</v>
      </c>
      <c r="G49" s="29">
        <v>1685</v>
      </c>
      <c r="H49" s="72">
        <v>93</v>
      </c>
      <c r="I49" s="125">
        <v>615</v>
      </c>
      <c r="J49" s="112">
        <v>80.650000000000006</v>
      </c>
      <c r="K49" s="70"/>
      <c r="L49" s="53" t="s">
        <v>207</v>
      </c>
      <c r="M49" s="83" t="s">
        <v>207</v>
      </c>
      <c r="N49" s="52" t="s">
        <v>207</v>
      </c>
      <c r="O49" s="88" t="s">
        <v>207</v>
      </c>
      <c r="P49" s="70" t="s">
        <v>207</v>
      </c>
      <c r="Q49" s="64" t="s">
        <v>207</v>
      </c>
    </row>
    <row r="50" spans="1:17" ht="35.25" customHeight="1">
      <c r="A50" s="4" t="s">
        <v>143</v>
      </c>
      <c r="B50" s="30"/>
      <c r="C50" s="30"/>
      <c r="D50" s="106" t="s">
        <v>537</v>
      </c>
      <c r="E50" s="117" t="s">
        <v>548</v>
      </c>
      <c r="F50" s="118" t="s">
        <v>548</v>
      </c>
      <c r="G50" s="117" t="s">
        <v>548</v>
      </c>
      <c r="H50" s="129" t="s">
        <v>548</v>
      </c>
      <c r="I50" s="118" t="s">
        <v>548</v>
      </c>
      <c r="J50" s="118" t="s">
        <v>548</v>
      </c>
      <c r="K50" s="70"/>
      <c r="L50" s="53" t="s">
        <v>207</v>
      </c>
      <c r="M50" s="83" t="s">
        <v>207</v>
      </c>
      <c r="N50" s="52" t="s">
        <v>207</v>
      </c>
      <c r="O50" s="88" t="s">
        <v>207</v>
      </c>
      <c r="P50" s="70" t="s">
        <v>207</v>
      </c>
      <c r="Q50" s="64" t="s">
        <v>207</v>
      </c>
    </row>
    <row r="51" spans="1:17" ht="35.25" customHeight="1">
      <c r="A51" s="4" t="s">
        <v>144</v>
      </c>
      <c r="B51" s="30"/>
      <c r="C51" s="30"/>
      <c r="D51" s="106" t="s">
        <v>50</v>
      </c>
      <c r="E51" s="30">
        <v>8</v>
      </c>
      <c r="F51" s="72">
        <v>87.5</v>
      </c>
      <c r="G51" s="29">
        <v>94</v>
      </c>
      <c r="H51" s="72">
        <v>98</v>
      </c>
      <c r="I51" s="125">
        <v>45</v>
      </c>
      <c r="J51" s="112">
        <v>80</v>
      </c>
      <c r="K51" s="70"/>
      <c r="L51" s="53" t="s">
        <v>207</v>
      </c>
      <c r="M51" s="83" t="s">
        <v>207</v>
      </c>
      <c r="N51" s="52" t="s">
        <v>207</v>
      </c>
      <c r="O51" s="88" t="s">
        <v>207</v>
      </c>
      <c r="P51" s="70" t="s">
        <v>207</v>
      </c>
      <c r="Q51" s="64" t="s">
        <v>207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6" t="s">
        <v>51</v>
      </c>
      <c r="E52" s="30">
        <v>21</v>
      </c>
      <c r="F52" s="72">
        <v>52.380952380952387</v>
      </c>
      <c r="G52" s="29">
        <v>194</v>
      </c>
      <c r="H52" s="72">
        <v>98</v>
      </c>
      <c r="I52" s="125">
        <v>35</v>
      </c>
      <c r="J52" s="112">
        <v>77.14</v>
      </c>
      <c r="K52" s="70"/>
      <c r="L52" s="53">
        <v>16</v>
      </c>
      <c r="M52" s="83">
        <f>INDEX('дороги % 2014'!$D$2:$D$95,MATCH(СО!D52,'дороги % 2014'!$B$2:$B$95,0))</f>
        <v>50</v>
      </c>
      <c r="N52" s="52">
        <v>16</v>
      </c>
      <c r="O52" s="88">
        <f>INDEX('транспорт % 2014'!$D$2:$D$95,MATCH(СО!D52,'транспорт % 2014'!$B$2:$B$95,0))</f>
        <v>75.709999999999994</v>
      </c>
      <c r="P52" s="70">
        <v>80</v>
      </c>
      <c r="Q52" s="64" t="s">
        <v>498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6" t="s">
        <v>52</v>
      </c>
      <c r="E53" s="30">
        <v>23</v>
      </c>
      <c r="F53" s="72">
        <v>47.826086956521742</v>
      </c>
      <c r="G53" s="29">
        <v>184</v>
      </c>
      <c r="H53" s="72">
        <v>96</v>
      </c>
      <c r="I53" s="125">
        <v>253</v>
      </c>
      <c r="J53" s="112">
        <v>73.12</v>
      </c>
      <c r="K53" s="70"/>
      <c r="L53" s="53">
        <v>3</v>
      </c>
      <c r="M53" s="83">
        <f>INDEX('дороги % 2014'!$D$2:$D$95,MATCH(СО!D53,'дороги % 2014'!$B$2:$B$95,0))</f>
        <v>66.7</v>
      </c>
      <c r="N53" s="52">
        <v>3</v>
      </c>
      <c r="O53" s="88">
        <f>INDEX('транспорт % 2014'!$D$2:$D$95,MATCH(СО!D53,'транспорт % 2014'!$B$2:$B$95,0))</f>
        <v>93.33</v>
      </c>
      <c r="P53" s="70">
        <v>15</v>
      </c>
      <c r="Q53" s="64" t="s">
        <v>500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5" t="s">
        <v>53</v>
      </c>
      <c r="E54" s="30">
        <v>23</v>
      </c>
      <c r="F54" s="72">
        <v>69.565217391304344</v>
      </c>
      <c r="G54" s="29">
        <v>227</v>
      </c>
      <c r="H54" s="72">
        <v>98</v>
      </c>
      <c r="I54" s="125">
        <v>42</v>
      </c>
      <c r="J54" s="112">
        <v>83.33</v>
      </c>
      <c r="K54" s="70"/>
      <c r="L54" s="53">
        <v>76</v>
      </c>
      <c r="M54" s="83">
        <f>INDEX('дороги % 2014'!$D$2:$D$95,MATCH(СО!D54,'дороги % 2014'!$B$2:$B$95,0))</f>
        <v>42.1</v>
      </c>
      <c r="N54" s="52">
        <v>87</v>
      </c>
      <c r="O54" s="88">
        <f>INDEX('транспорт % 2014'!$D$2:$D$95,MATCH(СО!D54,'транспорт % 2014'!$B$2:$B$95,0))</f>
        <v>75</v>
      </c>
      <c r="P54" s="70">
        <v>380</v>
      </c>
      <c r="Q54" s="64" t="s">
        <v>501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6" t="s">
        <v>54</v>
      </c>
      <c r="E55" s="30">
        <v>15</v>
      </c>
      <c r="F55" s="72">
        <v>86.666666666666671</v>
      </c>
      <c r="G55" s="29">
        <v>96</v>
      </c>
      <c r="H55" s="72">
        <v>98</v>
      </c>
      <c r="I55" s="125">
        <v>25</v>
      </c>
      <c r="J55" s="112">
        <v>96</v>
      </c>
      <c r="K55" s="70"/>
      <c r="L55" s="53">
        <v>1</v>
      </c>
      <c r="M55" s="83">
        <f>INDEX('дороги % 2014'!$D$2:$D$95,MATCH(СО!D55,'дороги % 2014'!$B$2:$B$95,0))</f>
        <v>100</v>
      </c>
      <c r="N55" s="52">
        <v>1</v>
      </c>
      <c r="O55" s="88">
        <f>INDEX('транспорт % 2014'!$D$2:$D$95,MATCH(СО!D55,'транспорт % 2014'!$B$2:$B$95,0))</f>
        <v>100</v>
      </c>
      <c r="P55" s="70">
        <v>5</v>
      </c>
      <c r="Q55" s="64" t="s">
        <v>196</v>
      </c>
    </row>
    <row r="56" spans="1:17" ht="35.25" customHeight="1">
      <c r="A56" s="29" t="s">
        <v>149</v>
      </c>
      <c r="B56" s="63"/>
      <c r="C56" s="63"/>
      <c r="D56" s="105" t="s">
        <v>55</v>
      </c>
      <c r="E56" s="30">
        <v>1</v>
      </c>
      <c r="F56" s="72">
        <v>100</v>
      </c>
      <c r="G56" s="29">
        <v>11</v>
      </c>
      <c r="H56" s="72">
        <v>100</v>
      </c>
      <c r="I56" s="125">
        <v>5</v>
      </c>
      <c r="J56" s="112">
        <v>100</v>
      </c>
      <c r="K56" s="70"/>
      <c r="L56" s="53" t="s">
        <v>207</v>
      </c>
      <c r="M56" s="83" t="s">
        <v>207</v>
      </c>
      <c r="N56" s="52" t="s">
        <v>207</v>
      </c>
      <c r="O56" s="88" t="s">
        <v>207</v>
      </c>
      <c r="P56" s="70" t="s">
        <v>207</v>
      </c>
      <c r="Q56" s="64" t="s">
        <v>207</v>
      </c>
    </row>
    <row r="57" spans="1:17" ht="35.25" customHeight="1">
      <c r="A57" s="29" t="s">
        <v>150</v>
      </c>
      <c r="B57" s="63"/>
      <c r="C57" s="63"/>
      <c r="D57" s="105" t="s">
        <v>56</v>
      </c>
      <c r="E57" s="117" t="s">
        <v>548</v>
      </c>
      <c r="F57" s="118" t="s">
        <v>548</v>
      </c>
      <c r="G57" s="117" t="s">
        <v>548</v>
      </c>
      <c r="H57" s="129" t="s">
        <v>548</v>
      </c>
      <c r="I57" s="118" t="s">
        <v>548</v>
      </c>
      <c r="J57" s="118" t="s">
        <v>548</v>
      </c>
      <c r="K57" s="70"/>
      <c r="L57" s="53" t="s">
        <v>207</v>
      </c>
      <c r="M57" s="83" t="s">
        <v>207</v>
      </c>
      <c r="N57" s="52" t="s">
        <v>207</v>
      </c>
      <c r="O57" s="88" t="s">
        <v>207</v>
      </c>
      <c r="P57" s="70" t="s">
        <v>207</v>
      </c>
      <c r="Q57" s="64" t="s">
        <v>207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6" t="s">
        <v>57</v>
      </c>
      <c r="E58" s="121">
        <v>5</v>
      </c>
      <c r="F58" s="72">
        <v>100</v>
      </c>
      <c r="G58" s="29">
        <v>55</v>
      </c>
      <c r="H58" s="72">
        <v>100</v>
      </c>
      <c r="I58" s="126">
        <v>10</v>
      </c>
      <c r="J58" s="112">
        <v>100</v>
      </c>
      <c r="K58" s="70"/>
      <c r="L58" s="53">
        <v>1</v>
      </c>
      <c r="M58" s="83">
        <f>INDEX('дороги % 2014'!$D$2:$D$95,MATCH(СО!D58,'дороги % 2014'!$B$2:$B$95,0))</f>
        <v>100</v>
      </c>
      <c r="N58" s="52">
        <v>2</v>
      </c>
      <c r="O58" s="88">
        <f>INDEX('транспорт % 2014'!$D$2:$D$95,MATCH(СО!D58,'транспорт % 2014'!$B$2:$B$95,0))</f>
        <v>60</v>
      </c>
      <c r="P58" s="70">
        <v>5</v>
      </c>
      <c r="Q58" s="64" t="s">
        <v>199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6" t="s">
        <v>234</v>
      </c>
      <c r="E59" s="117" t="s">
        <v>548</v>
      </c>
      <c r="F59" s="118" t="s">
        <v>548</v>
      </c>
      <c r="G59" s="117" t="s">
        <v>548</v>
      </c>
      <c r="H59" s="129" t="s">
        <v>548</v>
      </c>
      <c r="I59" s="118" t="s">
        <v>548</v>
      </c>
      <c r="J59" s="118" t="s">
        <v>548</v>
      </c>
      <c r="K59" s="70"/>
      <c r="L59" s="53">
        <v>7</v>
      </c>
      <c r="M59" s="83" t="e">
        <f>INDEX('дороги % 2014'!$D$2:$D$95,MATCH(СО!D59,'дороги % 2014'!$B$2:$B$95,0))</f>
        <v>#N/A</v>
      </c>
      <c r="N59" s="52">
        <v>7</v>
      </c>
      <c r="O59" s="88" t="e">
        <f>INDEX('транспорт % 2014'!$D$2:$D$95,MATCH(СО!D59,'транспорт % 2014'!$B$2:$B$95,0))</f>
        <v>#N/A</v>
      </c>
      <c r="P59" s="70">
        <v>35</v>
      </c>
      <c r="Q59" s="64" t="s">
        <v>504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5" t="s">
        <v>59</v>
      </c>
      <c r="E60" s="121">
        <v>1</v>
      </c>
      <c r="F60" s="116">
        <v>100</v>
      </c>
      <c r="G60" s="29">
        <v>33</v>
      </c>
      <c r="H60" s="72">
        <v>100</v>
      </c>
      <c r="I60" s="125">
        <v>15</v>
      </c>
      <c r="J60" s="112">
        <v>100</v>
      </c>
      <c r="K60" s="70"/>
      <c r="L60" s="53">
        <v>2</v>
      </c>
      <c r="M60" s="83">
        <f>INDEX('дороги % 2014'!$D$2:$D$95,MATCH(СО!D60,'дороги % 2014'!$B$2:$B$95,0))</f>
        <v>100</v>
      </c>
      <c r="N60" s="52">
        <v>2</v>
      </c>
      <c r="O60" s="88">
        <f>INDEX('транспорт % 2014'!$D$2:$D$95,MATCH(СО!D60,'транспорт % 2014'!$B$2:$B$95,0))</f>
        <v>40</v>
      </c>
      <c r="P60" s="70">
        <v>20</v>
      </c>
      <c r="Q60" s="64" t="s">
        <v>198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6" t="s">
        <v>60</v>
      </c>
      <c r="E61" s="30">
        <v>1</v>
      </c>
      <c r="F61" s="72">
        <v>100</v>
      </c>
      <c r="G61" s="117" t="s">
        <v>548</v>
      </c>
      <c r="H61" s="129" t="s">
        <v>548</v>
      </c>
      <c r="I61" s="125">
        <v>6</v>
      </c>
      <c r="J61" s="112">
        <v>100</v>
      </c>
      <c r="K61" s="70"/>
      <c r="L61" s="53">
        <v>1</v>
      </c>
      <c r="M61" s="83">
        <f>INDEX('дороги % 2014'!$D$2:$D$95,MATCH(СО!D61,'дороги % 2014'!$B$2:$B$95,0))</f>
        <v>0</v>
      </c>
      <c r="N61" s="52">
        <v>1</v>
      </c>
      <c r="O61" s="88">
        <f>INDEX('транспорт % 2014'!$D$2:$D$95,MATCH(СО!D61,'транспорт % 2014'!$B$2:$B$95,0))</f>
        <v>0</v>
      </c>
      <c r="P61" s="70">
        <v>5</v>
      </c>
      <c r="Q61" s="64" t="s">
        <v>505</v>
      </c>
    </row>
    <row r="62" spans="1:17" ht="35.25" customHeight="1">
      <c r="A62" s="29" t="s">
        <v>155</v>
      </c>
      <c r="B62" s="30"/>
      <c r="C62" s="30"/>
      <c r="D62" s="106" t="s">
        <v>61</v>
      </c>
      <c r="E62" s="30">
        <v>5</v>
      </c>
      <c r="F62" s="72">
        <v>20</v>
      </c>
      <c r="G62" s="29">
        <v>42</v>
      </c>
      <c r="H62" s="72">
        <v>96</v>
      </c>
      <c r="I62" s="125">
        <v>10</v>
      </c>
      <c r="J62" s="112">
        <v>40</v>
      </c>
      <c r="K62" s="70"/>
      <c r="L62" s="53" t="s">
        <v>207</v>
      </c>
      <c r="M62" s="83" t="s">
        <v>207</v>
      </c>
      <c r="N62" s="52" t="s">
        <v>207</v>
      </c>
      <c r="O62" s="88" t="s">
        <v>207</v>
      </c>
      <c r="P62" s="70" t="s">
        <v>207</v>
      </c>
      <c r="Q62" s="64" t="s">
        <v>207</v>
      </c>
    </row>
    <row r="63" spans="1:17" ht="35.25" customHeight="1">
      <c r="A63" s="29" t="s">
        <v>156</v>
      </c>
      <c r="B63" s="30"/>
      <c r="C63" s="30"/>
      <c r="D63" s="106" t="s">
        <v>539</v>
      </c>
      <c r="E63" s="117" t="s">
        <v>548</v>
      </c>
      <c r="F63" s="118" t="s">
        <v>548</v>
      </c>
      <c r="G63" s="117" t="s">
        <v>548</v>
      </c>
      <c r="H63" s="129" t="s">
        <v>548</v>
      </c>
      <c r="I63" s="118" t="s">
        <v>548</v>
      </c>
      <c r="J63" s="118" t="s">
        <v>548</v>
      </c>
      <c r="K63" s="70"/>
      <c r="L63" s="53" t="s">
        <v>207</v>
      </c>
      <c r="M63" s="83" t="s">
        <v>207</v>
      </c>
      <c r="N63" s="52" t="s">
        <v>207</v>
      </c>
      <c r="O63" s="88" t="s">
        <v>207</v>
      </c>
      <c r="P63" s="70" t="s">
        <v>207</v>
      </c>
      <c r="Q63" s="64" t="s">
        <v>207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6" t="s">
        <v>63</v>
      </c>
      <c r="E64" s="121">
        <v>1</v>
      </c>
      <c r="F64" s="72">
        <v>100</v>
      </c>
      <c r="G64" s="29">
        <v>22</v>
      </c>
      <c r="H64" s="72">
        <v>100</v>
      </c>
      <c r="I64" s="126">
        <v>3</v>
      </c>
      <c r="J64" s="112">
        <v>66.67</v>
      </c>
      <c r="K64" s="70"/>
      <c r="L64" s="53">
        <v>4</v>
      </c>
      <c r="M64" s="83">
        <f>INDEX('дороги % 2014'!$D$2:$D$95,MATCH(СО!D64,'дороги % 2014'!$B$2:$B$95,0))</f>
        <v>100</v>
      </c>
      <c r="N64" s="52">
        <v>4</v>
      </c>
      <c r="O64" s="88">
        <f>INDEX('транспорт % 2014'!$D$2:$D$95,MATCH(СО!D64,'транспорт % 2014'!$B$2:$B$95,0))</f>
        <v>80</v>
      </c>
      <c r="P64" s="70">
        <v>25</v>
      </c>
      <c r="Q64" s="64" t="s">
        <v>494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6" t="s">
        <v>64</v>
      </c>
      <c r="E65" s="117" t="s">
        <v>548</v>
      </c>
      <c r="F65" s="118" t="s">
        <v>548</v>
      </c>
      <c r="G65" s="117" t="s">
        <v>548</v>
      </c>
      <c r="H65" s="129" t="s">
        <v>548</v>
      </c>
      <c r="I65" s="118" t="s">
        <v>548</v>
      </c>
      <c r="J65" s="118" t="s">
        <v>548</v>
      </c>
      <c r="K65" s="70"/>
      <c r="L65" s="53">
        <v>13</v>
      </c>
      <c r="M65" s="83">
        <f>INDEX('дороги % 2014'!$D$2:$D$95,MATCH(СО!D65,'дороги % 2014'!$B$2:$B$95,0))</f>
        <v>61.5</v>
      </c>
      <c r="N65" s="52">
        <v>13</v>
      </c>
      <c r="O65" s="88">
        <f>INDEX('транспорт % 2014'!$D$2:$D$95,MATCH(СО!D65,'транспорт % 2014'!$B$2:$B$95,0))</f>
        <v>20</v>
      </c>
      <c r="P65" s="70">
        <v>65</v>
      </c>
      <c r="Q65" s="64" t="s">
        <v>495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6" t="s">
        <v>540</v>
      </c>
      <c r="E66" s="122">
        <v>1496</v>
      </c>
      <c r="F66" s="123">
        <v>81.483957219251337</v>
      </c>
      <c r="G66" s="29">
        <v>19</v>
      </c>
      <c r="H66" s="72">
        <v>71</v>
      </c>
      <c r="I66" s="125">
        <v>40</v>
      </c>
      <c r="J66" s="112">
        <v>82.5</v>
      </c>
      <c r="K66" s="70"/>
      <c r="L66" s="53">
        <v>41</v>
      </c>
      <c r="M66" s="83" t="e">
        <f>INDEX('дороги % 2014'!$D$2:$D$95,MATCH(СО!D66,'дороги % 2014'!$B$2:$B$95,0))</f>
        <v>#N/A</v>
      </c>
      <c r="N66" s="52">
        <v>54</v>
      </c>
      <c r="O66" s="88" t="e">
        <f>INDEX('транспорт % 2014'!$D$2:$D$95,MATCH(СО!D66,'транспорт % 2014'!$B$2:$B$95,0))</f>
        <v>#N/A</v>
      </c>
      <c r="P66" s="70">
        <v>221</v>
      </c>
      <c r="Q66" s="64" t="s">
        <v>496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5" t="s">
        <v>458</v>
      </c>
      <c r="E67" s="121">
        <v>7</v>
      </c>
      <c r="F67" s="123">
        <v>85.714285714285708</v>
      </c>
      <c r="G67" s="29">
        <v>74</v>
      </c>
      <c r="H67" s="72">
        <v>100</v>
      </c>
      <c r="I67" s="125">
        <v>20</v>
      </c>
      <c r="J67" s="112">
        <v>70</v>
      </c>
      <c r="K67" s="70"/>
      <c r="L67" s="53">
        <v>2</v>
      </c>
      <c r="M67" s="83">
        <f>INDEX('дороги % 2014'!$D$2:$D$95,MATCH(СО!D67,'дороги % 2014'!$B$2:$B$95,0))</f>
        <v>100</v>
      </c>
      <c r="N67" s="52">
        <v>2</v>
      </c>
      <c r="O67" s="88">
        <f>INDEX('транспорт % 2014'!$D$2:$D$95,MATCH(СО!D67,'транспорт % 2014'!$B$2:$B$95,0))</f>
        <v>100</v>
      </c>
      <c r="P67" s="70">
        <v>10</v>
      </c>
      <c r="Q67" s="64" t="s">
        <v>198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6" t="s">
        <v>296</v>
      </c>
      <c r="E68" s="121">
        <v>2</v>
      </c>
      <c r="F68" s="123">
        <v>100</v>
      </c>
      <c r="G68" s="29">
        <v>24</v>
      </c>
      <c r="H68" s="72">
        <v>100</v>
      </c>
      <c r="I68" s="125">
        <v>5</v>
      </c>
      <c r="J68" s="112">
        <v>80</v>
      </c>
      <c r="K68" s="70"/>
      <c r="L68" s="53" t="s">
        <v>207</v>
      </c>
      <c r="M68" s="83" t="s">
        <v>207</v>
      </c>
      <c r="N68" s="52">
        <v>1</v>
      </c>
      <c r="O68" s="88">
        <f>INDEX('транспорт % 2014'!$D$2:$D$95,MATCH(СО!D68,'транспорт % 2014'!$B$2:$B$95,0))</f>
        <v>40</v>
      </c>
      <c r="P68" s="70">
        <v>5</v>
      </c>
      <c r="Q68" s="64" t="s">
        <v>205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6" t="s">
        <v>68</v>
      </c>
      <c r="E69" s="117" t="s">
        <v>548</v>
      </c>
      <c r="F69" s="118" t="s">
        <v>548</v>
      </c>
      <c r="G69" s="117" t="s">
        <v>548</v>
      </c>
      <c r="H69" s="129" t="s">
        <v>548</v>
      </c>
      <c r="I69" s="118" t="s">
        <v>548</v>
      </c>
      <c r="J69" s="118" t="s">
        <v>548</v>
      </c>
      <c r="K69" s="70"/>
      <c r="L69" s="53">
        <v>3</v>
      </c>
      <c r="M69" s="83">
        <f>INDEX('дороги % 2014'!$D$2:$D$95,MATCH(СО!D69,'дороги % 2014'!$B$2:$B$95,0))</f>
        <v>100</v>
      </c>
      <c r="N69" s="52">
        <v>3</v>
      </c>
      <c r="O69" s="88">
        <f>INDEX('транспорт % 2014'!$D$2:$D$95,MATCH(СО!D69,'транспорт % 2014'!$B$2:$B$95,0))</f>
        <v>57.14</v>
      </c>
      <c r="P69" s="70">
        <v>15</v>
      </c>
      <c r="Q69" s="64" t="s">
        <v>508</v>
      </c>
    </row>
    <row r="70" spans="1:17" ht="35.25" customHeight="1">
      <c r="A70" s="29" t="s">
        <v>163</v>
      </c>
      <c r="B70" s="30"/>
      <c r="C70" s="30"/>
      <c r="D70" s="106" t="s">
        <v>541</v>
      </c>
      <c r="E70" s="121">
        <v>3</v>
      </c>
      <c r="F70" s="116">
        <v>100</v>
      </c>
      <c r="G70" s="29">
        <v>43</v>
      </c>
      <c r="H70" s="72">
        <v>98</v>
      </c>
      <c r="I70" s="125">
        <v>10</v>
      </c>
      <c r="J70" s="112">
        <v>90</v>
      </c>
      <c r="K70" s="70"/>
      <c r="L70" s="53" t="s">
        <v>207</v>
      </c>
      <c r="M70" s="83" t="s">
        <v>207</v>
      </c>
      <c r="N70" s="52" t="s">
        <v>207</v>
      </c>
      <c r="O70" s="88" t="s">
        <v>207</v>
      </c>
      <c r="P70" s="70" t="s">
        <v>207</v>
      </c>
      <c r="Q70" s="64" t="s">
        <v>207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5" t="s">
        <v>70</v>
      </c>
      <c r="E71" s="30">
        <v>15</v>
      </c>
      <c r="F71" s="72">
        <v>26.666666666666668</v>
      </c>
      <c r="G71" s="29">
        <v>138</v>
      </c>
      <c r="H71" s="72">
        <v>96</v>
      </c>
      <c r="I71" s="125">
        <v>38</v>
      </c>
      <c r="J71" s="112">
        <v>71.05</v>
      </c>
      <c r="K71" s="70"/>
      <c r="L71" s="53">
        <v>11</v>
      </c>
      <c r="M71" s="83">
        <f>INDEX('дороги % 2014'!$D$2:$D$95,MATCH(СО!D71,'дороги % 2014'!$B$2:$B$95,0))</f>
        <v>27.3</v>
      </c>
      <c r="N71" s="52">
        <v>12</v>
      </c>
      <c r="O71" s="88">
        <f>INDEX('транспорт % 2014'!$D$2:$D$95,MATCH(СО!D71,'транспорт % 2014'!$B$2:$B$95,0))</f>
        <v>63.33</v>
      </c>
      <c r="P71" s="70">
        <v>51</v>
      </c>
      <c r="Q71" s="64" t="s">
        <v>497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6" t="s">
        <v>546</v>
      </c>
      <c r="E72" s="30">
        <v>147</v>
      </c>
      <c r="F72" s="72">
        <v>60.544217687074834</v>
      </c>
      <c r="G72" s="29">
        <v>1370</v>
      </c>
      <c r="H72" s="72">
        <v>92</v>
      </c>
      <c r="I72" s="125">
        <v>436</v>
      </c>
      <c r="J72" s="112">
        <v>91.06</v>
      </c>
      <c r="K72" s="70"/>
      <c r="L72" s="53">
        <v>1</v>
      </c>
      <c r="M72" s="83" t="e">
        <f>INDEX('дороги % 2014'!$D$2:$D$95,MATCH(СО!D72,'дороги % 2014'!$B$2:$B$95,0))</f>
        <v>#N/A</v>
      </c>
      <c r="N72" s="52">
        <v>3</v>
      </c>
      <c r="O72" s="88" t="e">
        <f>INDEX('транспорт % 2014'!$D$2:$D$95,MATCH(СО!D72,'транспорт % 2014'!$B$2:$B$95,0))</f>
        <v>#N/A</v>
      </c>
      <c r="P72" s="70">
        <v>21</v>
      </c>
      <c r="Q72" s="64" t="s">
        <v>499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6" t="s">
        <v>542</v>
      </c>
      <c r="E73" s="121">
        <v>10</v>
      </c>
      <c r="F73" s="109">
        <v>80</v>
      </c>
      <c r="G73" s="100">
        <v>99</v>
      </c>
      <c r="H73" s="120">
        <v>96</v>
      </c>
      <c r="I73" s="125">
        <v>25</v>
      </c>
      <c r="J73" s="112">
        <v>84</v>
      </c>
      <c r="K73" s="70"/>
      <c r="L73" s="53">
        <v>29</v>
      </c>
      <c r="M73" s="83" t="e">
        <f>INDEX('дороги % 2014'!$D$2:$D$95,MATCH(СО!D73,'дороги % 2014'!$B$2:$B$95,0))</f>
        <v>#N/A</v>
      </c>
      <c r="N73" s="52">
        <v>34</v>
      </c>
      <c r="O73" s="88" t="e">
        <f>INDEX('транспорт % 2014'!$D$2:$D$95,MATCH(СО!D73,'транспорт % 2014'!$B$2:$B$95,0))</f>
        <v>#N/A</v>
      </c>
      <c r="P73" s="70">
        <v>141</v>
      </c>
      <c r="Q73" s="64" t="s">
        <v>502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6" t="s">
        <v>73</v>
      </c>
      <c r="E74" s="121">
        <v>9</v>
      </c>
      <c r="F74" s="116">
        <v>88.888888888888886</v>
      </c>
      <c r="G74" s="29">
        <v>110</v>
      </c>
      <c r="H74" s="72">
        <v>92</v>
      </c>
      <c r="I74" s="125">
        <v>52</v>
      </c>
      <c r="J74" s="112">
        <v>78.849999999999994</v>
      </c>
      <c r="K74" s="70"/>
      <c r="L74" s="53">
        <v>5</v>
      </c>
      <c r="M74" s="83">
        <f>INDEX('дороги % 2014'!$D$2:$D$95,MATCH(СО!D74,'дороги % 2014'!$B$2:$B$95,0))</f>
        <v>80</v>
      </c>
      <c r="N74" s="52">
        <v>6</v>
      </c>
      <c r="O74" s="88">
        <f>INDEX('транспорт % 2014'!$D$2:$D$95,MATCH(СО!D74,'транспорт % 2014'!$B$2:$B$95,0))</f>
        <v>100</v>
      </c>
      <c r="P74" s="70">
        <v>25</v>
      </c>
      <c r="Q74" s="64" t="s">
        <v>195</v>
      </c>
    </row>
    <row r="75" spans="1:17" ht="35.25" customHeight="1">
      <c r="A75" s="4" t="s">
        <v>168</v>
      </c>
      <c r="B75" s="30"/>
      <c r="C75" s="30"/>
      <c r="D75" s="106" t="s">
        <v>543</v>
      </c>
      <c r="E75" s="121">
        <v>3</v>
      </c>
      <c r="F75" s="116">
        <v>100</v>
      </c>
      <c r="G75" s="29">
        <v>31</v>
      </c>
      <c r="H75" s="72">
        <v>94</v>
      </c>
      <c r="I75" s="125">
        <v>15</v>
      </c>
      <c r="J75" s="112">
        <v>73.33</v>
      </c>
      <c r="K75" s="70"/>
      <c r="L75" s="53" t="s">
        <v>207</v>
      </c>
      <c r="M75" s="83" t="s">
        <v>207</v>
      </c>
      <c r="N75" s="52" t="s">
        <v>207</v>
      </c>
      <c r="O75" s="88" t="s">
        <v>207</v>
      </c>
      <c r="P75" s="70" t="s">
        <v>207</v>
      </c>
      <c r="Q75" s="64" t="s">
        <v>207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6" t="s">
        <v>75</v>
      </c>
      <c r="E76" s="121">
        <v>5</v>
      </c>
      <c r="F76" s="116">
        <v>60</v>
      </c>
      <c r="G76" s="29">
        <v>60</v>
      </c>
      <c r="H76" s="72">
        <v>100</v>
      </c>
      <c r="I76" s="125">
        <v>15</v>
      </c>
      <c r="J76" s="112">
        <v>100</v>
      </c>
      <c r="K76" s="70"/>
      <c r="L76" s="53">
        <v>1</v>
      </c>
      <c r="M76" s="83">
        <f>INDEX('дороги % 2014'!$D$2:$D$95,MATCH(СО!D76,'дороги % 2014'!$B$2:$B$95,0))</f>
        <v>100</v>
      </c>
      <c r="N76" s="52">
        <v>3</v>
      </c>
      <c r="O76" s="88">
        <f>INDEX('транспорт % 2014'!$D$2:$D$95,MATCH(СО!D76,'транспорт % 2014'!$B$2:$B$95,0))</f>
        <v>100</v>
      </c>
      <c r="P76" s="70">
        <v>5</v>
      </c>
      <c r="Q76" s="64" t="s">
        <v>196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6" t="s">
        <v>76</v>
      </c>
      <c r="E77" s="121">
        <v>24</v>
      </c>
      <c r="F77" s="109">
        <v>70.833333333333343</v>
      </c>
      <c r="G77" s="100">
        <v>233</v>
      </c>
      <c r="H77" s="120">
        <v>87</v>
      </c>
      <c r="I77" s="125">
        <v>119</v>
      </c>
      <c r="J77" s="112">
        <v>61.34</v>
      </c>
      <c r="K77" s="70"/>
      <c r="L77" s="53">
        <v>7</v>
      </c>
      <c r="M77" s="83">
        <f>INDEX('дороги % 2014'!$D$2:$D$95,MATCH(СО!D77,'дороги % 2014'!$B$2:$B$95,0))</f>
        <v>42.9</v>
      </c>
      <c r="N77" s="52">
        <v>6</v>
      </c>
      <c r="O77" s="88">
        <f>INDEX('транспорт % 2014'!$D$2:$D$95,MATCH(СО!D77,'транспорт % 2014'!$B$2:$B$95,0))</f>
        <v>85.19</v>
      </c>
      <c r="P77" s="70">
        <v>37</v>
      </c>
      <c r="Q77" s="64" t="s">
        <v>506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6" t="s">
        <v>77</v>
      </c>
      <c r="E78" s="121">
        <v>1</v>
      </c>
      <c r="F78" s="116">
        <v>100</v>
      </c>
      <c r="G78" s="29">
        <v>12</v>
      </c>
      <c r="H78" s="72">
        <v>100</v>
      </c>
      <c r="I78" s="125">
        <v>47</v>
      </c>
      <c r="J78" s="112">
        <v>61.7</v>
      </c>
      <c r="K78" s="70"/>
      <c r="L78" s="53">
        <v>1</v>
      </c>
      <c r="M78" s="83">
        <f>INDEX('дороги % 2014'!$D$2:$D$95,MATCH(СО!D78,'дороги % 2014'!$B$2:$B$95,0))</f>
        <v>0</v>
      </c>
      <c r="N78" s="52">
        <v>2</v>
      </c>
      <c r="O78" s="88">
        <f>INDEX('транспорт % 2014'!$D$2:$D$95,MATCH(СО!D78,'транспорт % 2014'!$B$2:$B$95,0))</f>
        <v>100</v>
      </c>
      <c r="P78" s="70">
        <v>5</v>
      </c>
      <c r="Q78" s="64" t="s">
        <v>199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6" t="s">
        <v>78</v>
      </c>
      <c r="E79" s="30">
        <v>3</v>
      </c>
      <c r="F79" s="72">
        <v>0</v>
      </c>
      <c r="G79" s="29">
        <v>3</v>
      </c>
      <c r="H79" s="72">
        <v>75</v>
      </c>
      <c r="I79" s="125">
        <v>6</v>
      </c>
      <c r="J79" s="112">
        <v>66.67</v>
      </c>
      <c r="K79" s="70"/>
      <c r="L79" s="53">
        <v>2</v>
      </c>
      <c r="M79" s="83">
        <f>INDEX('дороги % 2014'!$D$2:$D$95,MATCH(СО!D79,'дороги % 2014'!$B$2:$B$95,0))</f>
        <v>50</v>
      </c>
      <c r="N79" s="52">
        <v>5</v>
      </c>
      <c r="O79" s="88">
        <f>INDEX('транспорт % 2014'!$D$2:$D$95,MATCH(СО!D79,'транспорт % 2014'!$B$2:$B$95,0))</f>
        <v>68.42</v>
      </c>
      <c r="P79" s="70">
        <v>12</v>
      </c>
      <c r="Q79" s="64" t="s">
        <v>507</v>
      </c>
    </row>
    <row r="80" spans="1:17" ht="35.25" customHeight="1">
      <c r="A80" s="4" t="s">
        <v>173</v>
      </c>
      <c r="B80" s="30"/>
      <c r="C80" s="30"/>
      <c r="D80" s="106" t="s">
        <v>79</v>
      </c>
      <c r="E80" s="117" t="s">
        <v>548</v>
      </c>
      <c r="F80" s="118" t="s">
        <v>548</v>
      </c>
      <c r="G80" s="117" t="s">
        <v>548</v>
      </c>
      <c r="H80" s="129" t="s">
        <v>548</v>
      </c>
      <c r="I80" s="125">
        <v>5</v>
      </c>
      <c r="J80" s="112">
        <v>60</v>
      </c>
      <c r="K80" s="70"/>
      <c r="L80" s="53" t="s">
        <v>207</v>
      </c>
      <c r="M80" s="83" t="s">
        <v>207</v>
      </c>
      <c r="N80" s="52" t="s">
        <v>207</v>
      </c>
      <c r="O80" s="88" t="s">
        <v>207</v>
      </c>
      <c r="P80" s="70" t="s">
        <v>207</v>
      </c>
      <c r="Q80" s="64" t="s">
        <v>207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5" t="s">
        <v>80</v>
      </c>
      <c r="E81" s="30">
        <v>16</v>
      </c>
      <c r="F81" s="72">
        <v>100</v>
      </c>
      <c r="G81" s="29">
        <v>141</v>
      </c>
      <c r="H81" s="72">
        <v>100</v>
      </c>
      <c r="I81" s="125">
        <v>24</v>
      </c>
      <c r="J81" s="112">
        <v>62.5</v>
      </c>
      <c r="K81" s="70"/>
      <c r="L81" s="53">
        <v>1</v>
      </c>
      <c r="M81" s="83">
        <f>INDEX('дороги % 2014'!$D$2:$D$95,MATCH(СО!D81,'дороги % 2014'!$B$2:$B$95,0))</f>
        <v>100</v>
      </c>
      <c r="N81" s="52">
        <v>1</v>
      </c>
      <c r="O81" s="88">
        <f>INDEX('транспорт % 2014'!$D$2:$D$95,MATCH(СО!D81,'транспорт % 2014'!$B$2:$B$95,0))</f>
        <v>100</v>
      </c>
      <c r="P81" s="70">
        <v>5</v>
      </c>
      <c r="Q81" s="64" t="s">
        <v>205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5" t="s">
        <v>81</v>
      </c>
      <c r="E82" s="30">
        <v>48</v>
      </c>
      <c r="F82" s="72">
        <v>83.333333333333343</v>
      </c>
      <c r="G82" s="29">
        <v>324</v>
      </c>
      <c r="H82" s="72">
        <v>100</v>
      </c>
      <c r="I82" s="125">
        <v>135</v>
      </c>
      <c r="J82" s="112">
        <v>91.85</v>
      </c>
      <c r="K82" s="70"/>
      <c r="L82" s="53">
        <v>1</v>
      </c>
      <c r="M82" s="83">
        <f>INDEX('дороги % 2014'!$D$2:$D$95,MATCH(СО!D82,'дороги % 2014'!$B$2:$B$95,0))</f>
        <v>100</v>
      </c>
      <c r="N82" s="52">
        <v>1</v>
      </c>
      <c r="O82" s="88">
        <f>INDEX('транспорт % 2014'!$D$2:$D$95,MATCH(СО!D82,'транспорт % 2014'!$B$2:$B$95,0))</f>
        <v>100</v>
      </c>
      <c r="P82" s="70">
        <v>5</v>
      </c>
      <c r="Q82" s="64" t="s">
        <v>196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6" t="s">
        <v>82</v>
      </c>
      <c r="E83" s="121">
        <v>11</v>
      </c>
      <c r="F83" s="116">
        <v>45.454545454545453</v>
      </c>
      <c r="G83" s="29">
        <v>121</v>
      </c>
      <c r="H83" s="72">
        <v>98</v>
      </c>
      <c r="I83" s="125">
        <v>25</v>
      </c>
      <c r="J83" s="112">
        <v>100</v>
      </c>
      <c r="K83" s="70"/>
      <c r="L83" s="53">
        <v>81</v>
      </c>
      <c r="M83" s="83">
        <f>INDEX('дороги % 2014'!$D$2:$D$95,MATCH(СО!D83,'дороги % 2014'!$B$2:$B$95,0))</f>
        <v>44.4</v>
      </c>
      <c r="N83" s="52">
        <v>90</v>
      </c>
      <c r="O83" s="88">
        <f>INDEX('транспорт % 2014'!$D$2:$D$95,MATCH(СО!D83,'транспорт % 2014'!$B$2:$B$95,0))</f>
        <v>74.83</v>
      </c>
      <c r="P83" s="70">
        <v>384</v>
      </c>
      <c r="Q83" s="64" t="s">
        <v>509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6" t="s">
        <v>83</v>
      </c>
      <c r="E84" s="30">
        <v>17</v>
      </c>
      <c r="F84" s="72">
        <v>76.470588235294116</v>
      </c>
      <c r="G84" s="29">
        <v>146</v>
      </c>
      <c r="H84" s="72">
        <v>100</v>
      </c>
      <c r="I84" s="125">
        <v>68</v>
      </c>
      <c r="J84" s="112">
        <v>80.88</v>
      </c>
      <c r="K84" s="70"/>
      <c r="L84" s="53">
        <v>6</v>
      </c>
      <c r="M84" s="83">
        <f>INDEX('дороги % 2014'!$D$2:$D$95,MATCH(СО!D84,'дороги % 2014'!$B$2:$B$95,0))</f>
        <v>100</v>
      </c>
      <c r="N84" s="52">
        <v>8</v>
      </c>
      <c r="O84" s="88">
        <f>INDEX('транспорт % 2014'!$D$2:$D$95,MATCH(СО!D84,'транспорт % 2014'!$B$2:$B$95,0))</f>
        <v>92.5</v>
      </c>
      <c r="P84" s="70">
        <v>30</v>
      </c>
      <c r="Q84" s="64" t="s">
        <v>197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6" t="s">
        <v>84</v>
      </c>
      <c r="E85" s="121">
        <v>5</v>
      </c>
      <c r="F85" s="116">
        <v>20</v>
      </c>
      <c r="G85" s="29">
        <v>12</v>
      </c>
      <c r="H85" s="72">
        <v>100</v>
      </c>
      <c r="I85" s="125">
        <v>20</v>
      </c>
      <c r="J85" s="112">
        <v>70</v>
      </c>
      <c r="K85" s="70"/>
      <c r="L85" s="53">
        <v>52</v>
      </c>
      <c r="M85" s="83">
        <f>INDEX('дороги % 2014'!$D$2:$D$95,MATCH(СО!D85,'дороги % 2014'!$B$2:$B$95,0))</f>
        <v>32.700000000000003</v>
      </c>
      <c r="N85" s="52">
        <v>65</v>
      </c>
      <c r="O85" s="88">
        <f>INDEX('транспорт % 2014'!$D$2:$D$95,MATCH(СО!D85,'транспорт % 2014'!$B$2:$B$95,0))</f>
        <v>64.819999999999993</v>
      </c>
      <c r="P85" s="70">
        <v>269</v>
      </c>
      <c r="Q85" s="64" t="s">
        <v>511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6" t="s">
        <v>85</v>
      </c>
      <c r="E86" s="30">
        <v>29</v>
      </c>
      <c r="F86" s="72">
        <v>41.379310344827587</v>
      </c>
      <c r="G86" s="29">
        <v>336</v>
      </c>
      <c r="H86" s="72">
        <v>98</v>
      </c>
      <c r="I86" s="125">
        <v>122</v>
      </c>
      <c r="J86" s="112">
        <v>87.7</v>
      </c>
      <c r="K86" s="70"/>
      <c r="L86" s="53">
        <v>14</v>
      </c>
      <c r="M86" s="83">
        <f>INDEX('дороги % 2014'!$D$2:$D$95,MATCH(СО!D86,'дороги % 2014'!$B$2:$B$95,0))</f>
        <v>92.9</v>
      </c>
      <c r="N86" s="52">
        <v>21</v>
      </c>
      <c r="O86" s="88">
        <f>INDEX('транспорт % 2014'!$D$2:$D$95,MATCH(СО!D86,'транспорт % 2014'!$B$2:$B$95,0))</f>
        <v>76.19</v>
      </c>
      <c r="P86" s="70">
        <v>74</v>
      </c>
      <c r="Q86" s="64" t="s">
        <v>512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6" t="s">
        <v>86</v>
      </c>
      <c r="E87" s="30">
        <v>67</v>
      </c>
      <c r="F87" s="72">
        <v>28.35820895522388</v>
      </c>
      <c r="G87" s="29">
        <v>731</v>
      </c>
      <c r="H87" s="72">
        <v>95</v>
      </c>
      <c r="I87" s="125">
        <v>265</v>
      </c>
      <c r="J87" s="112">
        <v>79.62</v>
      </c>
      <c r="K87" s="70"/>
      <c r="L87" s="53">
        <v>20</v>
      </c>
      <c r="M87" s="83">
        <f>INDEX('дороги % 2014'!$D$2:$D$95,MATCH(СО!D87,'дороги % 2014'!$B$2:$B$95,0))</f>
        <v>45</v>
      </c>
      <c r="N87" s="52">
        <v>20</v>
      </c>
      <c r="O87" s="88">
        <f>INDEX('транспорт % 2014'!$D$2:$D$95,MATCH(СО!D87,'транспорт % 2014'!$B$2:$B$95,0))</f>
        <v>83.51</v>
      </c>
      <c r="P87" s="70">
        <v>102</v>
      </c>
      <c r="Q87" s="64" t="s">
        <v>513</v>
      </c>
    </row>
    <row r="88" spans="1:17" ht="35.25" customHeight="1">
      <c r="A88" s="4" t="s">
        <v>181</v>
      </c>
      <c r="B88" s="30"/>
      <c r="C88" s="30"/>
      <c r="D88" s="106" t="s">
        <v>544</v>
      </c>
      <c r="E88" s="121">
        <v>9</v>
      </c>
      <c r="F88" s="116">
        <v>100</v>
      </c>
      <c r="G88" s="29">
        <v>83</v>
      </c>
      <c r="H88" s="72">
        <v>97</v>
      </c>
      <c r="I88" s="125">
        <v>47</v>
      </c>
      <c r="J88" s="112">
        <v>57.45</v>
      </c>
      <c r="K88" s="70"/>
      <c r="L88" s="53" t="s">
        <v>207</v>
      </c>
      <c r="M88" s="83" t="s">
        <v>207</v>
      </c>
      <c r="N88" s="52" t="s">
        <v>207</v>
      </c>
      <c r="O88" s="88" t="s">
        <v>207</v>
      </c>
      <c r="P88" s="70" t="s">
        <v>207</v>
      </c>
      <c r="Q88" s="64" t="s">
        <v>207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6" t="s">
        <v>88</v>
      </c>
      <c r="E89" s="121">
        <v>15</v>
      </c>
      <c r="F89" s="116">
        <v>46.666666666666664</v>
      </c>
      <c r="G89" s="100">
        <v>186</v>
      </c>
      <c r="H89" s="120">
        <v>100</v>
      </c>
      <c r="I89" s="125">
        <v>44</v>
      </c>
      <c r="J89" s="112">
        <v>72.73</v>
      </c>
      <c r="K89" s="70"/>
      <c r="L89" s="53">
        <v>35</v>
      </c>
      <c r="M89" s="83">
        <f>INDEX('дороги % 2014'!$D$2:$D$95,MATCH(СО!D89,'дороги % 2014'!$B$2:$B$95,0))</f>
        <v>48.6</v>
      </c>
      <c r="N89" s="52">
        <v>41</v>
      </c>
      <c r="O89" s="88">
        <f>INDEX('транспорт % 2014'!$D$2:$D$95,MATCH(СО!D89,'транспорт % 2014'!$B$2:$B$95,0))</f>
        <v>62.63</v>
      </c>
      <c r="P89" s="70">
        <v>176</v>
      </c>
      <c r="Q89" s="64" t="s">
        <v>514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6" t="s">
        <v>247</v>
      </c>
      <c r="E90" s="30">
        <v>4</v>
      </c>
      <c r="F90" s="116">
        <v>75</v>
      </c>
      <c r="G90" s="101">
        <v>39</v>
      </c>
      <c r="H90" s="72">
        <v>100</v>
      </c>
      <c r="I90" s="125">
        <v>32</v>
      </c>
      <c r="J90" s="112">
        <v>93.75</v>
      </c>
      <c r="K90" s="70"/>
      <c r="L90" s="53">
        <v>2</v>
      </c>
      <c r="M90" s="83" t="e">
        <f>INDEX('дороги % 2014'!$D$2:$D$95,MATCH(СО!D90,'дороги % 2014'!$B$2:$B$95,0))</f>
        <v>#N/A</v>
      </c>
      <c r="N90" s="52">
        <v>4</v>
      </c>
      <c r="O90" s="88" t="e">
        <f>INDEX('транспорт % 2014'!$D$2:$D$95,MATCH(СО!D90,'транспорт % 2014'!$B$2:$B$95,0))</f>
        <v>#N/A</v>
      </c>
      <c r="P90" s="70">
        <v>10</v>
      </c>
      <c r="Q90" s="64" t="s">
        <v>205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5" t="s">
        <v>90</v>
      </c>
      <c r="E91" s="30">
        <v>1</v>
      </c>
      <c r="F91" s="72">
        <v>0</v>
      </c>
      <c r="G91" s="117" t="s">
        <v>548</v>
      </c>
      <c r="H91" s="129" t="s">
        <v>548</v>
      </c>
      <c r="I91" s="118" t="s">
        <v>548</v>
      </c>
      <c r="J91" s="118" t="s">
        <v>548</v>
      </c>
      <c r="K91" s="70"/>
      <c r="L91" s="53">
        <v>3</v>
      </c>
      <c r="M91" s="83">
        <f>INDEX('дороги % 2014'!$D$2:$D$95,MATCH(СО!D91,'дороги % 2014'!$B$2:$B$95,0))</f>
        <v>33.299999999999997</v>
      </c>
      <c r="N91" s="52">
        <v>3</v>
      </c>
      <c r="O91" s="88">
        <f>INDEX('транспорт % 2014'!$D$2:$D$95,MATCH(СО!D91,'транспорт % 2014'!$B$2:$B$95,0))</f>
        <v>46.67</v>
      </c>
      <c r="P91" s="70">
        <v>15</v>
      </c>
      <c r="Q91" s="64" t="s">
        <v>515</v>
      </c>
    </row>
    <row r="92" spans="1:17" ht="35.25" customHeight="1">
      <c r="A92" s="4" t="s">
        <v>185</v>
      </c>
      <c r="B92" s="30"/>
      <c r="C92" s="30"/>
      <c r="D92" s="106" t="s">
        <v>91</v>
      </c>
      <c r="E92" s="30">
        <v>5</v>
      </c>
      <c r="F92" s="72">
        <v>20</v>
      </c>
      <c r="G92" s="101">
        <v>23</v>
      </c>
      <c r="H92" s="72">
        <v>96</v>
      </c>
      <c r="I92" s="125">
        <v>6</v>
      </c>
      <c r="J92" s="112">
        <v>66.67</v>
      </c>
      <c r="K92" s="70"/>
      <c r="L92" s="53" t="s">
        <v>207</v>
      </c>
      <c r="M92" s="83" t="s">
        <v>207</v>
      </c>
      <c r="N92" s="52" t="s">
        <v>207</v>
      </c>
      <c r="O92" s="88" t="s">
        <v>207</v>
      </c>
      <c r="P92" s="70" t="s">
        <v>207</v>
      </c>
      <c r="Q92" s="64" t="s">
        <v>207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6" t="s">
        <v>92</v>
      </c>
      <c r="E93" s="121">
        <v>16</v>
      </c>
      <c r="F93" s="116">
        <v>93.75</v>
      </c>
      <c r="G93" s="100">
        <v>147</v>
      </c>
      <c r="H93" s="120">
        <v>100</v>
      </c>
      <c r="I93" s="125">
        <v>4</v>
      </c>
      <c r="J93" s="112">
        <v>25</v>
      </c>
      <c r="K93" s="70"/>
      <c r="L93" s="53">
        <v>11</v>
      </c>
      <c r="M93" s="83">
        <f>INDEX('дороги % 2014'!$D$2:$D$95,MATCH(СО!D93,'дороги % 2014'!$B$2:$B$95,0))</f>
        <v>54.5</v>
      </c>
      <c r="N93" s="52">
        <v>8</v>
      </c>
      <c r="O93" s="88">
        <f>INDEX('транспорт % 2014'!$D$2:$D$95,MATCH(СО!D93,'транспорт % 2014'!$B$2:$B$95,0))</f>
        <v>62.5</v>
      </c>
      <c r="P93" s="70">
        <v>55</v>
      </c>
      <c r="Q93" s="64" t="s">
        <v>518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6" t="s">
        <v>250</v>
      </c>
      <c r="E94" s="30">
        <v>8</v>
      </c>
      <c r="F94" s="80">
        <v>87.5</v>
      </c>
      <c r="G94" s="119">
        <v>107</v>
      </c>
      <c r="H94" s="80">
        <v>100</v>
      </c>
      <c r="I94" s="125">
        <v>20</v>
      </c>
      <c r="J94" s="112">
        <v>25</v>
      </c>
      <c r="K94" s="70"/>
      <c r="L94" s="53">
        <v>1</v>
      </c>
      <c r="M94" s="83" t="e">
        <f>INDEX('дороги % 2014'!$D$2:$D$95,MATCH(СО!D94,'дороги % 2014'!$B$2:$B$95,0))</f>
        <v>#N/A</v>
      </c>
      <c r="N94" s="52">
        <v>4</v>
      </c>
      <c r="O94" s="88" t="e">
        <f>INDEX('транспорт % 2014'!$D$2:$D$95,MATCH(СО!D94,'транспорт % 2014'!$B$2:$B$95,0))</f>
        <v>#N/A</v>
      </c>
      <c r="P94" s="70">
        <v>5</v>
      </c>
      <c r="Q94" s="64" t="s">
        <v>204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5" t="s">
        <v>94</v>
      </c>
      <c r="E95" s="30">
        <v>96</v>
      </c>
      <c r="F95" s="72">
        <v>30.208333333333332</v>
      </c>
      <c r="G95" s="29">
        <v>1031</v>
      </c>
      <c r="H95" s="72">
        <v>93</v>
      </c>
      <c r="I95" s="125">
        <v>192</v>
      </c>
      <c r="J95" s="112">
        <v>70.31</v>
      </c>
      <c r="K95" s="70"/>
      <c r="L95" s="53">
        <v>36</v>
      </c>
      <c r="M95" s="83">
        <f>INDEX('дороги % 2014'!$D$2:$D$95,MATCH(СО!D95,'дороги % 2014'!$B$2:$B$95,0))</f>
        <v>58.3</v>
      </c>
      <c r="N95" s="52">
        <v>39</v>
      </c>
      <c r="O95" s="88">
        <f>INDEX('транспорт % 2014'!$D$2:$D$95,MATCH(СО!D95,'транспорт % 2014'!$B$2:$B$95,0))</f>
        <v>57.36</v>
      </c>
      <c r="P95" s="70">
        <v>186</v>
      </c>
      <c r="Q95" s="64" t="s">
        <v>519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6" t="s">
        <v>95</v>
      </c>
      <c r="E96" s="30">
        <v>62</v>
      </c>
      <c r="F96" s="116">
        <v>54.838709677419352</v>
      </c>
      <c r="G96" s="29">
        <v>512</v>
      </c>
      <c r="H96" s="72">
        <v>93</v>
      </c>
      <c r="I96" s="125">
        <v>96</v>
      </c>
      <c r="J96" s="112">
        <v>68.75</v>
      </c>
      <c r="K96" s="70"/>
      <c r="L96" s="53">
        <v>41</v>
      </c>
      <c r="M96" s="83">
        <f>INDEX('дороги % 2014'!$D$2:$D$95,MATCH(СО!D96,'дороги % 2014'!$B$2:$B$95,0))</f>
        <v>41.5</v>
      </c>
      <c r="N96" s="52">
        <v>51</v>
      </c>
      <c r="O96" s="88">
        <f>INDEX('транспорт % 2014'!$D$2:$D$95,MATCH(СО!D96,'транспорт % 2014'!$B$2:$B$95,0))</f>
        <v>71.95</v>
      </c>
      <c r="P96" s="70">
        <v>209</v>
      </c>
      <c r="Q96" s="64" t="s">
        <v>520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5" t="s">
        <v>96</v>
      </c>
      <c r="E97" s="30">
        <v>7</v>
      </c>
      <c r="F97" s="116">
        <v>100</v>
      </c>
      <c r="G97" s="29">
        <v>96</v>
      </c>
      <c r="H97" s="72">
        <v>98</v>
      </c>
      <c r="I97" s="125">
        <v>9</v>
      </c>
      <c r="J97" s="112">
        <v>66.67</v>
      </c>
      <c r="K97" s="70"/>
      <c r="L97" s="53">
        <v>5</v>
      </c>
      <c r="M97" s="83">
        <f>INDEX('дороги % 2014'!$D$2:$D$95,MATCH(СО!D97,'дороги % 2014'!$B$2:$B$95,0))</f>
        <v>40</v>
      </c>
      <c r="N97" s="52">
        <v>5</v>
      </c>
      <c r="O97" s="88">
        <f>INDEX('транспорт % 2014'!$D$2:$D$95,MATCH(СО!D97,'транспорт % 2014'!$B$2:$B$95,0))</f>
        <v>80.95</v>
      </c>
      <c r="P97" s="70">
        <v>20</v>
      </c>
      <c r="Q97" s="64" t="s">
        <v>521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6" t="s">
        <v>97</v>
      </c>
      <c r="E98" s="117" t="s">
        <v>548</v>
      </c>
      <c r="F98" s="118" t="s">
        <v>548</v>
      </c>
      <c r="G98" s="117" t="s">
        <v>548</v>
      </c>
      <c r="H98" s="129" t="s">
        <v>548</v>
      </c>
      <c r="I98" s="118" t="s">
        <v>548</v>
      </c>
      <c r="J98" s="118" t="s">
        <v>548</v>
      </c>
      <c r="K98" s="70"/>
      <c r="L98" s="53">
        <v>2</v>
      </c>
      <c r="M98" s="83">
        <f>INDEX('дороги % 2014'!$D$2:$D$95,MATCH(СО!D98,'дороги % 2014'!$B$2:$B$95,0))</f>
        <v>50</v>
      </c>
      <c r="N98" s="52">
        <v>2</v>
      </c>
      <c r="O98" s="88">
        <f>INDEX('транспорт % 2014'!$D$2:$D$95,MATCH(СО!D98,'транспорт % 2014'!$B$2:$B$95,0))</f>
        <v>90</v>
      </c>
      <c r="P98" s="70">
        <v>10</v>
      </c>
      <c r="Q98" s="64" t="s">
        <v>204</v>
      </c>
    </row>
    <row r="99" spans="1:17" ht="35.25" customHeight="1">
      <c r="A99" s="4" t="s">
        <v>192</v>
      </c>
      <c r="B99" s="30"/>
      <c r="C99" s="30"/>
      <c r="D99" s="106" t="s">
        <v>545</v>
      </c>
      <c r="E99" s="30">
        <v>3</v>
      </c>
      <c r="F99" s="116">
        <v>33.333333333333329</v>
      </c>
      <c r="G99" s="29">
        <v>50</v>
      </c>
      <c r="H99" s="72">
        <v>91</v>
      </c>
      <c r="I99" s="125">
        <v>22</v>
      </c>
      <c r="J99" s="112">
        <v>40.909999999999997</v>
      </c>
      <c r="K99" s="70"/>
      <c r="L99" s="53" t="s">
        <v>207</v>
      </c>
      <c r="M99" s="83" t="s">
        <v>207</v>
      </c>
      <c r="N99" s="52" t="s">
        <v>207</v>
      </c>
      <c r="O99" s="88" t="s">
        <v>207</v>
      </c>
      <c r="P99" s="70" t="s">
        <v>207</v>
      </c>
      <c r="Q99" s="64" t="s">
        <v>207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5" t="s">
        <v>99</v>
      </c>
      <c r="E100" s="30">
        <v>5</v>
      </c>
      <c r="F100" s="72">
        <v>100</v>
      </c>
      <c r="G100" s="29">
        <v>107</v>
      </c>
      <c r="H100" s="72">
        <v>99</v>
      </c>
      <c r="I100" s="125">
        <v>35</v>
      </c>
      <c r="J100" s="112">
        <v>82.86</v>
      </c>
      <c r="K100" s="70"/>
      <c r="L100" s="53">
        <v>35</v>
      </c>
      <c r="M100" s="83">
        <f>INDEX('дороги % 2014'!$D$2:$D$95,MATCH(СО!D100,'дороги % 2014'!$B$2:$B$95,0))</f>
        <v>42.9</v>
      </c>
      <c r="N100" s="52">
        <v>44</v>
      </c>
      <c r="O100" s="88">
        <f>INDEX('транспорт % 2014'!$D$2:$D$95,MATCH(СО!D100,'транспорт % 2014'!$B$2:$B$95,0))</f>
        <v>67.819999999999993</v>
      </c>
      <c r="P100" s="70">
        <v>179</v>
      </c>
      <c r="Q100" s="64" t="s">
        <v>522</v>
      </c>
    </row>
    <row r="101" spans="1:17" ht="35.25" customHeight="1" thickBot="1">
      <c r="A101" s="33" t="s">
        <v>194</v>
      </c>
      <c r="B101" s="107" t="s">
        <v>100</v>
      </c>
      <c r="C101" s="107" t="s">
        <v>100</v>
      </c>
      <c r="D101" s="108" t="s">
        <v>100</v>
      </c>
      <c r="E101" s="30">
        <v>1</v>
      </c>
      <c r="F101" s="98">
        <v>100</v>
      </c>
      <c r="G101" s="33">
        <v>12</v>
      </c>
      <c r="H101" s="98">
        <v>100</v>
      </c>
      <c r="I101" s="127">
        <v>5</v>
      </c>
      <c r="J101" s="113">
        <v>80</v>
      </c>
      <c r="K101" s="73"/>
      <c r="L101" s="74">
        <v>16</v>
      </c>
      <c r="M101" s="84">
        <f>INDEX('дороги % 2014'!$D$2:$D$95,MATCH(СО!D101,'дороги % 2014'!$B$2:$B$95,0))</f>
        <v>68.8</v>
      </c>
      <c r="N101" s="54">
        <v>23</v>
      </c>
      <c r="O101" s="55">
        <f>INDEX('транспорт % 2014'!$D$2:$D$95,MATCH(СО!D101,'транспорт % 2014'!$B$2:$B$95,0))</f>
        <v>74.78</v>
      </c>
      <c r="P101" s="73">
        <v>150</v>
      </c>
      <c r="Q101" s="75" t="s">
        <v>523</v>
      </c>
    </row>
    <row r="102" spans="1:17" ht="27.75" customHeight="1" thickBot="1">
      <c r="A102" s="2"/>
      <c r="B102" s="76"/>
      <c r="C102" s="76"/>
      <c r="D102" s="103" t="s">
        <v>208</v>
      </c>
      <c r="E102" s="102">
        <f>SUM(E8:E101)</f>
        <v>3083</v>
      </c>
      <c r="F102" s="110">
        <v>66.461239052870582</v>
      </c>
      <c r="G102" s="102">
        <f>SUM(G8:G101)</f>
        <v>14340</v>
      </c>
      <c r="H102" s="133">
        <v>95.1</v>
      </c>
      <c r="I102" s="132">
        <f>SUM(I8:I101)</f>
        <v>4891</v>
      </c>
      <c r="J102" s="114">
        <v>79.13</v>
      </c>
      <c r="K102" s="50"/>
      <c r="L102" s="56">
        <f>SUM(L8:L101)</f>
        <v>837</v>
      </c>
      <c r="M102" s="85"/>
      <c r="N102" s="89">
        <f>SUM(N8:N101)</f>
        <v>1032</v>
      </c>
      <c r="O102" s="90"/>
      <c r="P102" s="79">
        <f>SUM(P8:P101)</f>
        <v>4351</v>
      </c>
      <c r="Q102" s="77"/>
    </row>
    <row r="103" spans="1:17" ht="36.75" customHeight="1"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</row>
    <row r="104" spans="1:17" ht="15" customHeight="1">
      <c r="D104" s="165"/>
      <c r="E104" s="166"/>
      <c r="L104" s="1"/>
      <c r="M104" s="1"/>
      <c r="N104" s="1"/>
      <c r="O104" s="1"/>
      <c r="P104" s="1"/>
    </row>
    <row r="105" spans="1:17">
      <c r="D105" s="165"/>
      <c r="E105" s="166"/>
      <c r="L105" s="1"/>
      <c r="M105" s="1"/>
      <c r="N105" s="1"/>
      <c r="O105" s="1"/>
      <c r="P105" s="1"/>
    </row>
    <row r="106" spans="1:17" ht="15" customHeight="1">
      <c r="D106" s="165"/>
      <c r="E106" s="166"/>
      <c r="L106" s="1"/>
      <c r="M106" s="1"/>
      <c r="N106" s="1"/>
      <c r="O106" s="1"/>
      <c r="P106" s="1"/>
    </row>
    <row r="107" spans="1:17" ht="15" customHeight="1">
      <c r="D107" s="165"/>
      <c r="E107" s="166"/>
      <c r="L107" s="1"/>
      <c r="M107" s="1"/>
      <c r="N107" s="1"/>
      <c r="O107" s="1"/>
      <c r="P107" s="1"/>
    </row>
  </sheetData>
  <mergeCells count="18">
    <mergeCell ref="H1:J1"/>
    <mergeCell ref="H2:J2"/>
    <mergeCell ref="A3:J4"/>
    <mergeCell ref="L4:Q4"/>
    <mergeCell ref="A6:A7"/>
    <mergeCell ref="D6:D7"/>
    <mergeCell ref="E6:F6"/>
    <mergeCell ref="G6:H6"/>
    <mergeCell ref="I6:J6"/>
    <mergeCell ref="K6:K7"/>
    <mergeCell ref="D106:E106"/>
    <mergeCell ref="D107:E107"/>
    <mergeCell ref="L6:M6"/>
    <mergeCell ref="N6:O6"/>
    <mergeCell ref="P6:Q6"/>
    <mergeCell ref="D103:P103"/>
    <mergeCell ref="D104:E104"/>
    <mergeCell ref="D105:E105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topLeftCell="A10" zoomScale="70" zoomScaleNormal="85" zoomScaleSheetLayoutView="70" workbookViewId="0">
      <selection activeCell="D21" sqref="D21"/>
    </sheetView>
  </sheetViews>
  <sheetFormatPr defaultRowHeight="1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10" width="15" style="1" customWidth="1"/>
    <col min="11" max="11" width="11.42578125" style="1" hidden="1" customWidth="1"/>
    <col min="12" max="12" width="12.7109375" style="39" hidden="1" customWidth="1"/>
    <col min="13" max="13" width="12.140625" style="39" hidden="1" customWidth="1"/>
    <col min="14" max="14" width="12.42578125" style="39" hidden="1" customWidth="1"/>
    <col min="15" max="15" width="13.7109375" style="39" hidden="1" customWidth="1"/>
    <col min="16" max="16" width="10" hidden="1" customWidth="1"/>
    <col min="17" max="17" width="10.42578125" style="39" hidden="1" customWidth="1"/>
  </cols>
  <sheetData>
    <row r="1" spans="1:17" ht="18.75">
      <c r="H1" s="173" t="s">
        <v>547</v>
      </c>
      <c r="I1" s="173"/>
      <c r="J1" s="173"/>
    </row>
    <row r="2" spans="1:17" ht="18.75">
      <c r="H2" s="173" t="s">
        <v>530</v>
      </c>
      <c r="I2" s="173"/>
      <c r="J2" s="173"/>
    </row>
    <row r="3" spans="1:17" ht="15.75" thickBot="1">
      <c r="A3" s="174" t="s">
        <v>549</v>
      </c>
      <c r="B3" s="175"/>
      <c r="C3" s="175"/>
      <c r="D3" s="174"/>
      <c r="E3" s="174"/>
      <c r="F3" s="174"/>
      <c r="G3" s="174"/>
      <c r="H3" s="174"/>
      <c r="I3" s="174"/>
      <c r="J3" s="174"/>
    </row>
    <row r="4" spans="1:17" ht="52.5" customHeight="1" thickBot="1">
      <c r="A4" s="176"/>
      <c r="B4" s="177"/>
      <c r="C4" s="177"/>
      <c r="D4" s="176"/>
      <c r="E4" s="176"/>
      <c r="F4" s="176"/>
      <c r="G4" s="176"/>
      <c r="H4" s="176"/>
      <c r="I4" s="176"/>
      <c r="J4" s="176"/>
      <c r="K4" s="65"/>
      <c r="L4" s="178" t="s">
        <v>487</v>
      </c>
      <c r="M4" s="179"/>
      <c r="N4" s="179"/>
      <c r="O4" s="179"/>
      <c r="P4" s="179"/>
      <c r="Q4" s="180"/>
    </row>
    <row r="5" spans="1:17" ht="3.75" hidden="1" customHeight="1" thickBot="1">
      <c r="A5" s="94"/>
      <c r="B5" s="95"/>
      <c r="C5" s="95"/>
      <c r="D5" s="94"/>
      <c r="E5" s="94"/>
      <c r="F5" s="94"/>
      <c r="G5" s="94"/>
      <c r="H5" s="94"/>
      <c r="I5" s="94"/>
      <c r="J5" s="94"/>
      <c r="K5" s="96"/>
      <c r="L5" s="96"/>
      <c r="M5" s="96"/>
      <c r="N5" s="96"/>
      <c r="O5" s="96"/>
      <c r="P5" s="96"/>
      <c r="Q5" s="97"/>
    </row>
    <row r="6" spans="1:17" ht="60" customHeight="1" thickBot="1">
      <c r="A6" s="181" t="s">
        <v>0</v>
      </c>
      <c r="B6" s="92"/>
      <c r="C6" s="92"/>
      <c r="D6" s="183" t="s">
        <v>1</v>
      </c>
      <c r="E6" s="185" t="s">
        <v>529</v>
      </c>
      <c r="F6" s="186"/>
      <c r="G6" s="187" t="s">
        <v>4</v>
      </c>
      <c r="H6" s="186"/>
      <c r="I6" s="185" t="s">
        <v>538</v>
      </c>
      <c r="J6" s="188"/>
      <c r="K6" s="171" t="s">
        <v>6</v>
      </c>
      <c r="L6" s="167" t="s">
        <v>2</v>
      </c>
      <c r="M6" s="168"/>
      <c r="N6" s="169" t="s">
        <v>4</v>
      </c>
      <c r="O6" s="170"/>
      <c r="P6" s="171" t="s">
        <v>5</v>
      </c>
      <c r="Q6" s="172"/>
    </row>
    <row r="7" spans="1:17" ht="18" customHeight="1" thickBot="1">
      <c r="A7" s="182"/>
      <c r="B7" s="93" t="s">
        <v>528</v>
      </c>
      <c r="C7" s="93" t="s">
        <v>527</v>
      </c>
      <c r="D7" s="184"/>
      <c r="E7" s="104" t="s">
        <v>209</v>
      </c>
      <c r="F7" s="71" t="s">
        <v>210</v>
      </c>
      <c r="G7" s="33" t="s">
        <v>209</v>
      </c>
      <c r="H7" s="71" t="s">
        <v>3</v>
      </c>
      <c r="I7" s="78" t="s">
        <v>209</v>
      </c>
      <c r="J7" s="32" t="s">
        <v>3</v>
      </c>
      <c r="K7" s="189"/>
      <c r="L7" s="44" t="s">
        <v>209</v>
      </c>
      <c r="M7" s="81" t="s">
        <v>210</v>
      </c>
      <c r="N7" s="45" t="s">
        <v>209</v>
      </c>
      <c r="O7" s="68" t="s">
        <v>3</v>
      </c>
      <c r="P7" s="78" t="s">
        <v>209</v>
      </c>
      <c r="Q7" s="68" t="s">
        <v>3</v>
      </c>
    </row>
    <row r="8" spans="1:17" ht="18" customHeight="1">
      <c r="A8" s="134"/>
      <c r="B8" s="135"/>
      <c r="C8" s="135"/>
      <c r="D8" s="136"/>
      <c r="E8" s="73"/>
      <c r="F8" s="137"/>
      <c r="G8" s="138"/>
      <c r="H8" s="139"/>
      <c r="I8" s="73"/>
      <c r="J8" s="140"/>
      <c r="K8" s="73"/>
      <c r="L8" s="141"/>
      <c r="M8" s="142"/>
      <c r="N8" s="143"/>
      <c r="O8" s="144"/>
      <c r="P8" s="73"/>
      <c r="Q8" s="144"/>
    </row>
    <row r="9" spans="1:17" ht="35.25" customHeight="1">
      <c r="A9" s="29">
        <v>1</v>
      </c>
      <c r="B9" s="62" t="s">
        <v>20</v>
      </c>
      <c r="C9" s="62" t="s">
        <v>20</v>
      </c>
      <c r="D9" s="105" t="s">
        <v>20</v>
      </c>
      <c r="E9" s="121">
        <v>31</v>
      </c>
      <c r="F9" s="116">
        <v>51.612903225806448</v>
      </c>
      <c r="G9" s="29">
        <v>386</v>
      </c>
      <c r="H9" s="72">
        <v>100</v>
      </c>
      <c r="I9" s="125">
        <v>129</v>
      </c>
      <c r="J9" s="112">
        <v>90.7</v>
      </c>
      <c r="K9" s="70"/>
      <c r="L9" s="53">
        <v>2</v>
      </c>
      <c r="M9" s="83">
        <f>INDEX('дороги % 2014'!$D$2:$D$95,MATCH(ГЗУО!D9,'дороги % 2014'!$B$2:$B$95,0))</f>
        <v>100</v>
      </c>
      <c r="N9" s="52">
        <v>3</v>
      </c>
      <c r="O9" s="88">
        <f>INDEX('транспорт % 2014'!$D$2:$D$95,MATCH(ГЗУО!D9,'транспорт % 2014'!$B$2:$B$95,0))</f>
        <v>76.92</v>
      </c>
      <c r="P9" s="70">
        <v>11</v>
      </c>
      <c r="Q9" s="64" t="s">
        <v>196</v>
      </c>
    </row>
    <row r="10" spans="1:17" ht="35.25" customHeight="1">
      <c r="A10" s="29">
        <v>6</v>
      </c>
      <c r="B10" s="62" t="s">
        <v>219</v>
      </c>
      <c r="C10" s="62" t="s">
        <v>219</v>
      </c>
      <c r="D10" s="105" t="s">
        <v>32</v>
      </c>
      <c r="E10" s="148" t="s">
        <v>548</v>
      </c>
      <c r="F10" s="112" t="s">
        <v>548</v>
      </c>
      <c r="G10" s="117" t="s">
        <v>548</v>
      </c>
      <c r="H10" s="112" t="s">
        <v>548</v>
      </c>
      <c r="I10" s="125">
        <v>6</v>
      </c>
      <c r="J10" s="112">
        <v>83.33</v>
      </c>
      <c r="K10" s="70"/>
      <c r="L10" s="53">
        <v>2</v>
      </c>
      <c r="M10" s="83">
        <f>INDEX('дороги % 2014'!$D$2:$D$95,MATCH(ГЗУО!D10,'дороги % 2014'!$B$2:$B$95,0))</f>
        <v>100</v>
      </c>
      <c r="N10" s="52">
        <v>4</v>
      </c>
      <c r="O10" s="88">
        <f>INDEX('транспорт % 2014'!$D$2:$D$95,MATCH(ГЗУО!D10,'транспорт % 2014'!$B$2:$B$95,0))</f>
        <v>100</v>
      </c>
      <c r="P10" s="70">
        <v>10</v>
      </c>
      <c r="Q10" s="64" t="s">
        <v>198</v>
      </c>
    </row>
    <row r="11" spans="1:17" ht="35.25" customHeight="1">
      <c r="A11" s="29">
        <v>7</v>
      </c>
      <c r="B11" s="63"/>
      <c r="C11" s="63"/>
      <c r="D11" s="105" t="s">
        <v>36</v>
      </c>
      <c r="E11" s="148" t="s">
        <v>548</v>
      </c>
      <c r="F11" s="112" t="s">
        <v>548</v>
      </c>
      <c r="G11" s="117" t="s">
        <v>548</v>
      </c>
      <c r="H11" s="112" t="s">
        <v>548</v>
      </c>
      <c r="I11" s="125">
        <v>8</v>
      </c>
      <c r="J11" s="112">
        <v>37.5</v>
      </c>
      <c r="K11" s="70"/>
      <c r="L11" s="53" t="s">
        <v>207</v>
      </c>
      <c r="M11" s="83" t="s">
        <v>207</v>
      </c>
      <c r="N11" s="52">
        <v>1</v>
      </c>
      <c r="O11" s="88" t="str">
        <f>INDEX('транспорт % 2014'!$D$2:$D$95,MATCH(ГЗУО!D11,'транспорт % 2014'!$B$2:$B$95,0))</f>
        <v>Нет данных опроса</v>
      </c>
      <c r="P11" s="70" t="s">
        <v>207</v>
      </c>
      <c r="Q11" s="64" t="s">
        <v>207</v>
      </c>
    </row>
    <row r="12" spans="1:17" ht="35.25" customHeight="1">
      <c r="A12" s="29">
        <v>9</v>
      </c>
      <c r="B12" s="63"/>
      <c r="C12" s="63"/>
      <c r="D12" s="105" t="s">
        <v>55</v>
      </c>
      <c r="E12" s="30">
        <v>1</v>
      </c>
      <c r="F12" s="72">
        <v>100</v>
      </c>
      <c r="G12" s="29">
        <v>11</v>
      </c>
      <c r="H12" s="72">
        <v>100</v>
      </c>
      <c r="I12" s="125">
        <v>5</v>
      </c>
      <c r="J12" s="112">
        <v>100</v>
      </c>
      <c r="K12" s="70"/>
      <c r="L12" s="53" t="s">
        <v>207</v>
      </c>
      <c r="M12" s="83" t="s">
        <v>207</v>
      </c>
      <c r="N12" s="52" t="s">
        <v>207</v>
      </c>
      <c r="O12" s="88" t="s">
        <v>207</v>
      </c>
      <c r="P12" s="70" t="s">
        <v>207</v>
      </c>
      <c r="Q12" s="64" t="s">
        <v>207</v>
      </c>
    </row>
    <row r="13" spans="1:17" ht="35.25" customHeight="1">
      <c r="A13" s="29">
        <v>10</v>
      </c>
      <c r="B13" s="62" t="s">
        <v>59</v>
      </c>
      <c r="C13" s="62" t="s">
        <v>59</v>
      </c>
      <c r="D13" s="105" t="s">
        <v>59</v>
      </c>
      <c r="E13" s="121">
        <v>1</v>
      </c>
      <c r="F13" s="72">
        <v>100</v>
      </c>
      <c r="G13" s="29">
        <v>33</v>
      </c>
      <c r="H13" s="72">
        <v>100</v>
      </c>
      <c r="I13" s="125">
        <v>15</v>
      </c>
      <c r="J13" s="112">
        <v>100</v>
      </c>
      <c r="K13" s="70"/>
      <c r="L13" s="53">
        <v>7</v>
      </c>
      <c r="M13" s="83">
        <f>INDEX('дороги % 2014'!$D$2:$D$95,MATCH(ГЗУО!D13,'дороги % 2014'!$B$2:$B$95,0))</f>
        <v>100</v>
      </c>
      <c r="N13" s="52">
        <v>7</v>
      </c>
      <c r="O13" s="88">
        <f>INDEX('транспорт % 2014'!$D$2:$D$95,MATCH(ГЗУО!D13,'транспорт % 2014'!$B$2:$B$95,0))</f>
        <v>40</v>
      </c>
      <c r="P13" s="70">
        <v>40</v>
      </c>
      <c r="Q13" s="64" t="s">
        <v>196</v>
      </c>
    </row>
    <row r="14" spans="1:17" ht="35.25" customHeight="1">
      <c r="A14" s="4">
        <v>12</v>
      </c>
      <c r="B14" s="62" t="s">
        <v>238</v>
      </c>
      <c r="C14" s="62" t="s">
        <v>238</v>
      </c>
      <c r="D14" s="105" t="s">
        <v>81</v>
      </c>
      <c r="E14" s="29">
        <v>48</v>
      </c>
      <c r="F14" s="150">
        <v>83.333333333333343</v>
      </c>
      <c r="G14" s="29">
        <v>324</v>
      </c>
      <c r="H14" s="116">
        <v>100</v>
      </c>
      <c r="I14" s="125">
        <v>135</v>
      </c>
      <c r="J14" s="112">
        <v>91.85</v>
      </c>
      <c r="K14" s="70"/>
      <c r="L14" s="53">
        <v>1</v>
      </c>
      <c r="M14" s="83">
        <f>INDEX('дороги % 2014'!$D$2:$D$95,MATCH(ГЗУО!D14,'дороги % 2014'!$B$2:$B$95,0))</f>
        <v>100</v>
      </c>
      <c r="N14" s="52">
        <v>2</v>
      </c>
      <c r="O14" s="88">
        <f>INDEX('транспорт % 2014'!$D$2:$D$95,MATCH(ГЗУО!D14,'транспорт % 2014'!$B$2:$B$95,0))</f>
        <v>100</v>
      </c>
      <c r="P14" s="70">
        <v>15</v>
      </c>
      <c r="Q14" s="64" t="s">
        <v>200</v>
      </c>
    </row>
    <row r="15" spans="1:17" ht="35.25" customHeight="1">
      <c r="A15" s="29">
        <v>5</v>
      </c>
      <c r="B15" s="62" t="s">
        <v>218</v>
      </c>
      <c r="C15" s="62" t="s">
        <v>218</v>
      </c>
      <c r="D15" s="105" t="s">
        <v>30</v>
      </c>
      <c r="E15" s="149">
        <v>5</v>
      </c>
      <c r="F15" s="150">
        <v>80</v>
      </c>
      <c r="G15" s="29">
        <v>61</v>
      </c>
      <c r="H15" s="116">
        <v>97</v>
      </c>
      <c r="I15" s="125">
        <v>25</v>
      </c>
      <c r="J15" s="112">
        <v>92</v>
      </c>
      <c r="K15" s="70"/>
      <c r="L15" s="53" t="s">
        <v>207</v>
      </c>
      <c r="M15" s="83" t="s">
        <v>207</v>
      </c>
      <c r="N15" s="52" t="s">
        <v>207</v>
      </c>
      <c r="O15" s="88" t="s">
        <v>207</v>
      </c>
      <c r="P15" s="70">
        <v>5</v>
      </c>
      <c r="Q15" s="64" t="s">
        <v>196</v>
      </c>
    </row>
    <row r="16" spans="1:17" ht="35.25" customHeight="1">
      <c r="A16" s="29">
        <v>2</v>
      </c>
      <c r="B16" s="62" t="s">
        <v>223</v>
      </c>
      <c r="C16" s="62" t="s">
        <v>223</v>
      </c>
      <c r="D16" s="106" t="s">
        <v>23</v>
      </c>
      <c r="E16" s="30">
        <v>19</v>
      </c>
      <c r="F16" s="72">
        <v>68.421052631578945</v>
      </c>
      <c r="G16" s="29">
        <v>112</v>
      </c>
      <c r="H16" s="72">
        <v>90</v>
      </c>
      <c r="I16" s="125">
        <v>15</v>
      </c>
      <c r="J16" s="112">
        <v>93.33</v>
      </c>
      <c r="K16" s="70"/>
      <c r="L16" s="53">
        <v>2</v>
      </c>
      <c r="M16" s="83">
        <f>INDEX('дороги % 2014'!$D$2:$D$95,MATCH(ГЗУО!D16,'дороги % 2014'!$B$2:$B$95,0))</f>
        <v>50</v>
      </c>
      <c r="N16" s="52">
        <v>2</v>
      </c>
      <c r="O16" s="88">
        <f>INDEX('транспорт % 2014'!$D$2:$D$95,MATCH(ГЗУО!D16,'транспорт % 2014'!$B$2:$B$95,0))</f>
        <v>35</v>
      </c>
      <c r="P16" s="70">
        <v>22</v>
      </c>
      <c r="Q16" s="64" t="s">
        <v>201</v>
      </c>
    </row>
    <row r="17" spans="1:17" ht="35.25" customHeight="1">
      <c r="A17" s="145"/>
      <c r="B17" s="147"/>
      <c r="C17" s="147"/>
      <c r="D17" s="106" t="s">
        <v>208</v>
      </c>
      <c r="E17" s="30">
        <f>SUM(E5:E16)</f>
        <v>105</v>
      </c>
      <c r="F17" s="72">
        <v>66.461239052870582</v>
      </c>
      <c r="G17" s="29">
        <f>SUM(G5:G16)</f>
        <v>927</v>
      </c>
      <c r="H17" s="152">
        <v>95.1</v>
      </c>
      <c r="I17" s="126">
        <f>SUM(I5:I16)</f>
        <v>338</v>
      </c>
      <c r="J17" s="112">
        <v>79.13</v>
      </c>
      <c r="K17" s="70"/>
      <c r="L17" s="53" t="s">
        <v>207</v>
      </c>
      <c r="M17" s="83" t="s">
        <v>207</v>
      </c>
      <c r="N17" s="52" t="s">
        <v>207</v>
      </c>
      <c r="O17" s="88" t="s">
        <v>207</v>
      </c>
      <c r="P17" s="70" t="s">
        <v>207</v>
      </c>
      <c r="Q17" s="64" t="s">
        <v>207</v>
      </c>
    </row>
    <row r="18" spans="1:17" ht="35.25" customHeight="1">
      <c r="A18" s="29">
        <v>3</v>
      </c>
      <c r="B18" s="62" t="s">
        <v>256</v>
      </c>
      <c r="C18" s="62" t="s">
        <v>256</v>
      </c>
      <c r="D18" s="106" t="s">
        <v>24</v>
      </c>
      <c r="E18" s="30">
        <v>10</v>
      </c>
      <c r="F18" s="116">
        <v>60</v>
      </c>
      <c r="G18" s="29">
        <v>121</v>
      </c>
      <c r="H18" s="72">
        <v>92</v>
      </c>
      <c r="I18" s="125">
        <v>59</v>
      </c>
      <c r="J18" s="112">
        <v>72.88</v>
      </c>
      <c r="K18" s="70"/>
      <c r="L18" s="53">
        <v>2</v>
      </c>
      <c r="M18" s="83" t="str">
        <f>INDEX('дороги % 2014'!$D$2:$D$95,MATCH(ГЗУО!D18,'дороги % 2014'!$B$2:$B$95,0))</f>
        <v>нет данных опроса</v>
      </c>
      <c r="N18" s="52">
        <v>2</v>
      </c>
      <c r="O18" s="88">
        <f>INDEX('транспорт % 2014'!$D$2:$D$95,MATCH(ГЗУО!D18,'транспорт % 2014'!$B$2:$B$95,0))</f>
        <v>100</v>
      </c>
      <c r="P18" s="70">
        <v>20</v>
      </c>
      <c r="Q18" s="64" t="s">
        <v>198</v>
      </c>
    </row>
    <row r="19" spans="1:17" ht="35.25" customHeight="1">
      <c r="A19" s="29">
        <v>11</v>
      </c>
      <c r="B19" s="62" t="s">
        <v>236</v>
      </c>
      <c r="C19" s="62" t="s">
        <v>236</v>
      </c>
      <c r="D19" s="106" t="s">
        <v>75</v>
      </c>
      <c r="E19" s="121">
        <v>5</v>
      </c>
      <c r="F19" s="116">
        <v>60</v>
      </c>
      <c r="G19" s="29">
        <v>60</v>
      </c>
      <c r="H19" s="72">
        <v>100</v>
      </c>
      <c r="I19" s="125">
        <v>15</v>
      </c>
      <c r="J19" s="112">
        <v>100</v>
      </c>
      <c r="K19" s="70"/>
      <c r="L19" s="53">
        <v>1</v>
      </c>
      <c r="M19" s="83">
        <f>INDEX('дороги % 2014'!$D$2:$D$95,MATCH(ГЗУО!D19,'дороги % 2014'!$B$2:$B$95,0))</f>
        <v>100</v>
      </c>
      <c r="N19" s="52">
        <v>3</v>
      </c>
      <c r="O19" s="88">
        <f>INDEX('транспорт % 2014'!$D$2:$D$95,MATCH(ГЗУО!D19,'транспорт % 2014'!$B$2:$B$95,0))</f>
        <v>100</v>
      </c>
      <c r="P19" s="70">
        <v>5</v>
      </c>
      <c r="Q19" s="64" t="s">
        <v>196</v>
      </c>
    </row>
    <row r="20" spans="1:17" ht="35.25" customHeight="1">
      <c r="A20" s="29">
        <v>8</v>
      </c>
      <c r="B20" s="62" t="s">
        <v>237</v>
      </c>
      <c r="C20" s="62" t="s">
        <v>237</v>
      </c>
      <c r="D20" s="106" t="s">
        <v>536</v>
      </c>
      <c r="E20" s="30">
        <v>15</v>
      </c>
      <c r="F20" s="72">
        <v>53.333333333333336</v>
      </c>
      <c r="G20" s="29">
        <v>66</v>
      </c>
      <c r="H20" s="72">
        <v>100</v>
      </c>
      <c r="I20" s="125">
        <v>5</v>
      </c>
      <c r="J20" s="112">
        <v>100</v>
      </c>
      <c r="K20" s="70"/>
      <c r="L20" s="53">
        <v>1</v>
      </c>
      <c r="M20" s="83" t="e">
        <f>INDEX('дороги % 2014'!$D$2:$D$95,MATCH(ГЗУО!D20,'дороги % 2014'!$B$2:$B$95,0))</f>
        <v>#N/A</v>
      </c>
      <c r="N20" s="52">
        <v>1</v>
      </c>
      <c r="O20" s="88" t="e">
        <f>INDEX('транспорт % 2014'!$D$2:$D$95,MATCH(ГЗУО!D20,'транспорт % 2014'!$B$2:$B$95,0))</f>
        <v>#N/A</v>
      </c>
      <c r="P20" s="70">
        <v>5</v>
      </c>
      <c r="Q20" s="64" t="s">
        <v>196</v>
      </c>
    </row>
    <row r="21" spans="1:17" ht="35.25" customHeight="1" thickBot="1">
      <c r="A21" s="154"/>
      <c r="B21" s="155"/>
      <c r="C21" s="155"/>
      <c r="D21" s="193"/>
      <c r="E21" s="30"/>
      <c r="F21" s="123"/>
      <c r="G21" s="156"/>
      <c r="H21" s="157"/>
      <c r="I21" s="158"/>
      <c r="J21" s="159"/>
      <c r="K21" s="156"/>
      <c r="L21" s="160"/>
      <c r="M21" s="161"/>
      <c r="N21" s="162"/>
      <c r="O21" s="163"/>
      <c r="P21" s="156"/>
      <c r="Q21" s="164"/>
    </row>
    <row r="22" spans="1:17" ht="40.5" customHeight="1" thickBot="1">
      <c r="A22" s="102">
        <v>4</v>
      </c>
      <c r="B22" s="146"/>
      <c r="C22" s="146"/>
      <c r="D22" s="190" t="s">
        <v>29</v>
      </c>
      <c r="E22" s="191">
        <v>2</v>
      </c>
      <c r="F22" s="192">
        <v>50</v>
      </c>
      <c r="G22" s="102">
        <v>22</v>
      </c>
      <c r="H22" s="151">
        <v>100</v>
      </c>
      <c r="I22" s="153">
        <v>15</v>
      </c>
      <c r="J22" s="114">
        <v>80</v>
      </c>
      <c r="K22" s="50"/>
      <c r="L22" s="56">
        <f>SUM(L9:L20)</f>
        <v>18</v>
      </c>
      <c r="M22" s="85"/>
      <c r="N22" s="89">
        <f>SUM(N9:N20)</f>
        <v>25</v>
      </c>
      <c r="O22" s="90"/>
      <c r="P22" s="79">
        <f>SUM(P9:P20)</f>
        <v>133</v>
      </c>
      <c r="Q22" s="77"/>
    </row>
    <row r="23" spans="1:17" ht="36.75" customHeight="1"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7" ht="15" customHeight="1">
      <c r="D24" s="165"/>
      <c r="E24" s="166"/>
      <c r="L24" s="1"/>
      <c r="M24" s="1"/>
      <c r="N24" s="1"/>
      <c r="O24" s="1"/>
      <c r="P24" s="1"/>
    </row>
    <row r="25" spans="1:17">
      <c r="D25" s="165"/>
      <c r="E25" s="166"/>
      <c r="L25" s="1"/>
      <c r="M25" s="1"/>
      <c r="N25" s="1"/>
      <c r="O25" s="1"/>
      <c r="P25" s="1"/>
    </row>
    <row r="26" spans="1:17" ht="15" customHeight="1">
      <c r="D26" s="165"/>
      <c r="E26" s="166"/>
      <c r="L26" s="1"/>
      <c r="M26" s="1"/>
      <c r="N26" s="1"/>
      <c r="O26" s="1"/>
      <c r="P26" s="1"/>
    </row>
    <row r="27" spans="1:17" ht="15" customHeight="1">
      <c r="D27" s="165"/>
      <c r="E27" s="166"/>
      <c r="L27" s="1"/>
      <c r="M27" s="1"/>
      <c r="N27" s="1"/>
      <c r="O27" s="1"/>
      <c r="P27" s="1"/>
    </row>
  </sheetData>
  <mergeCells count="18">
    <mergeCell ref="D27:E27"/>
    <mergeCell ref="P6:Q6"/>
    <mergeCell ref="D23:P23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  <mergeCell ref="H1:J1"/>
    <mergeCell ref="H2:J2"/>
    <mergeCell ref="D24:E24"/>
    <mergeCell ref="D25:E25"/>
    <mergeCell ref="D26:E26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46" t="s">
        <v>215</v>
      </c>
      <c r="B1" s="47">
        <v>21</v>
      </c>
    </row>
    <row r="2" spans="1:2">
      <c r="A2" s="46" t="s">
        <v>214</v>
      </c>
      <c r="B2" s="47">
        <v>42</v>
      </c>
    </row>
    <row r="3" spans="1:2">
      <c r="A3" s="46" t="s">
        <v>212</v>
      </c>
      <c r="B3" s="47">
        <v>30</v>
      </c>
    </row>
    <row r="4" spans="1:2">
      <c r="A4" s="46" t="s">
        <v>213</v>
      </c>
      <c r="B4" s="47">
        <v>16</v>
      </c>
    </row>
    <row r="5" spans="1:2">
      <c r="A5" s="46" t="s">
        <v>13</v>
      </c>
      <c r="B5" s="47">
        <v>1</v>
      </c>
    </row>
    <row r="6" spans="1:2">
      <c r="A6" s="46" t="s">
        <v>14</v>
      </c>
      <c r="B6" s="47">
        <v>5</v>
      </c>
    </row>
    <row r="7" spans="1:2">
      <c r="A7" s="46" t="s">
        <v>15</v>
      </c>
      <c r="B7" s="47">
        <v>16</v>
      </c>
    </row>
    <row r="8" spans="1:2">
      <c r="A8" s="46" t="s">
        <v>16</v>
      </c>
      <c r="B8" s="47">
        <v>4</v>
      </c>
    </row>
    <row r="9" spans="1:2">
      <c r="A9" s="46" t="s">
        <v>216</v>
      </c>
      <c r="B9" s="47">
        <v>1</v>
      </c>
    </row>
    <row r="10" spans="1:2">
      <c r="A10" s="46" t="s">
        <v>217</v>
      </c>
      <c r="B10" s="47">
        <v>4</v>
      </c>
    </row>
    <row r="11" spans="1:2">
      <c r="A11" s="46" t="s">
        <v>20</v>
      </c>
      <c r="B11" s="47">
        <v>2</v>
      </c>
    </row>
    <row r="12" spans="1:2">
      <c r="A12" s="46" t="s">
        <v>218</v>
      </c>
      <c r="B12" s="47">
        <v>7</v>
      </c>
    </row>
    <row r="13" spans="1:2">
      <c r="A13" s="46" t="s">
        <v>219</v>
      </c>
      <c r="B13" s="47">
        <v>1</v>
      </c>
    </row>
    <row r="14" spans="1:2">
      <c r="A14" s="46" t="s">
        <v>220</v>
      </c>
      <c r="B14" s="47">
        <v>5</v>
      </c>
    </row>
    <row r="15" spans="1:2">
      <c r="A15" s="46" t="s">
        <v>221</v>
      </c>
      <c r="B15" s="47">
        <v>4</v>
      </c>
    </row>
    <row r="16" spans="1:2">
      <c r="A16" s="46" t="s">
        <v>222</v>
      </c>
      <c r="B16" s="47">
        <v>13</v>
      </c>
    </row>
    <row r="17" spans="1:2">
      <c r="A17" s="46" t="s">
        <v>223</v>
      </c>
      <c r="B17" s="47">
        <v>2</v>
      </c>
    </row>
    <row r="18" spans="1:2">
      <c r="A18" s="46" t="s">
        <v>224</v>
      </c>
      <c r="B18" s="47">
        <v>1</v>
      </c>
    </row>
    <row r="19" spans="1:2">
      <c r="A19" s="46" t="s">
        <v>225</v>
      </c>
      <c r="B19" s="47">
        <v>41</v>
      </c>
    </row>
    <row r="20" spans="1:2">
      <c r="A20" s="46" t="s">
        <v>226</v>
      </c>
      <c r="B20" s="47">
        <v>2</v>
      </c>
    </row>
    <row r="21" spans="1:2">
      <c r="A21" s="46" t="s">
        <v>227</v>
      </c>
      <c r="B21" s="47">
        <v>11</v>
      </c>
    </row>
    <row r="22" spans="1:2">
      <c r="A22" s="46" t="s">
        <v>51</v>
      </c>
      <c r="B22" s="47">
        <v>16</v>
      </c>
    </row>
    <row r="23" spans="1:2">
      <c r="A23" s="46" t="s">
        <v>228</v>
      </c>
      <c r="B23" s="47">
        <v>1</v>
      </c>
    </row>
    <row r="24" spans="1:2">
      <c r="A24" s="46" t="s">
        <v>52</v>
      </c>
      <c r="B24" s="47">
        <v>3</v>
      </c>
    </row>
    <row r="25" spans="1:2">
      <c r="A25" s="46" t="s">
        <v>53</v>
      </c>
      <c r="B25" s="47">
        <v>76</v>
      </c>
    </row>
    <row r="26" spans="1:2">
      <c r="A26" s="46" t="s">
        <v>72</v>
      </c>
      <c r="B26" s="47">
        <v>29</v>
      </c>
    </row>
    <row r="27" spans="1:2">
      <c r="A27" s="46" t="s">
        <v>229</v>
      </c>
      <c r="B27" s="47">
        <v>11</v>
      </c>
    </row>
    <row r="28" spans="1:2">
      <c r="A28" s="46" t="s">
        <v>230</v>
      </c>
      <c r="B28" s="47">
        <v>1</v>
      </c>
    </row>
    <row r="29" spans="1:2">
      <c r="A29" s="46" t="s">
        <v>57</v>
      </c>
      <c r="B29" s="47">
        <v>1</v>
      </c>
    </row>
    <row r="30" spans="1:2">
      <c r="A30" s="46" t="s">
        <v>231</v>
      </c>
      <c r="B30" s="47">
        <v>1</v>
      </c>
    </row>
    <row r="31" spans="1:2">
      <c r="A31" s="46" t="s">
        <v>232</v>
      </c>
      <c r="B31" s="47">
        <v>31</v>
      </c>
    </row>
    <row r="32" spans="1:2">
      <c r="A32" s="46" t="s">
        <v>233</v>
      </c>
      <c r="B32" s="47">
        <v>5</v>
      </c>
    </row>
    <row r="33" spans="1:2">
      <c r="A33" s="46" t="s">
        <v>234</v>
      </c>
      <c r="B33" s="47">
        <v>7</v>
      </c>
    </row>
    <row r="34" spans="1:2">
      <c r="A34" s="46" t="s">
        <v>59</v>
      </c>
      <c r="B34" s="47">
        <v>2</v>
      </c>
    </row>
    <row r="35" spans="1:2">
      <c r="A35" s="46" t="s">
        <v>235</v>
      </c>
      <c r="B35" s="47">
        <v>2</v>
      </c>
    </row>
    <row r="36" spans="1:2">
      <c r="A36" s="46" t="s">
        <v>76</v>
      </c>
      <c r="B36" s="47">
        <v>7</v>
      </c>
    </row>
    <row r="37" spans="1:2">
      <c r="A37" s="46" t="s">
        <v>236</v>
      </c>
      <c r="B37" s="47">
        <v>1</v>
      </c>
    </row>
    <row r="38" spans="1:2">
      <c r="A38" s="46" t="s">
        <v>60</v>
      </c>
      <c r="B38" s="47">
        <v>1</v>
      </c>
    </row>
    <row r="39" spans="1:2">
      <c r="A39" s="46" t="s">
        <v>77</v>
      </c>
      <c r="B39" s="47">
        <v>1</v>
      </c>
    </row>
    <row r="40" spans="1:2">
      <c r="A40" s="46" t="s">
        <v>78</v>
      </c>
      <c r="B40" s="47">
        <v>2</v>
      </c>
    </row>
    <row r="41" spans="1:2">
      <c r="A41" s="46" t="s">
        <v>237</v>
      </c>
      <c r="B41" s="47">
        <v>2</v>
      </c>
    </row>
    <row r="42" spans="1:2">
      <c r="A42" s="46" t="s">
        <v>80</v>
      </c>
      <c r="B42" s="47">
        <v>1</v>
      </c>
    </row>
    <row r="43" spans="1:2">
      <c r="A43" s="46" t="s">
        <v>238</v>
      </c>
      <c r="B43" s="47">
        <v>1</v>
      </c>
    </row>
    <row r="44" spans="1:2">
      <c r="A44" s="46" t="s">
        <v>239</v>
      </c>
      <c r="B44" s="47">
        <v>3</v>
      </c>
    </row>
    <row r="45" spans="1:2">
      <c r="A45" s="46" t="s">
        <v>240</v>
      </c>
      <c r="B45" s="47">
        <v>6</v>
      </c>
    </row>
    <row r="46" spans="1:2">
      <c r="A46" s="46" t="s">
        <v>241</v>
      </c>
      <c r="B46" s="47">
        <v>3</v>
      </c>
    </row>
    <row r="47" spans="1:2">
      <c r="A47" s="46" t="s">
        <v>242</v>
      </c>
      <c r="B47" s="47">
        <v>81</v>
      </c>
    </row>
    <row r="48" spans="1:2">
      <c r="A48" s="46" t="s">
        <v>83</v>
      </c>
      <c r="B48" s="47">
        <v>6</v>
      </c>
    </row>
    <row r="49" spans="1:2">
      <c r="A49" s="46" t="s">
        <v>243</v>
      </c>
      <c r="B49" s="47">
        <v>9</v>
      </c>
    </row>
    <row r="50" spans="1:2">
      <c r="A50" s="46" t="s">
        <v>84</v>
      </c>
      <c r="B50" s="47">
        <v>52</v>
      </c>
    </row>
    <row r="51" spans="1:2">
      <c r="A51" s="46" t="s">
        <v>244</v>
      </c>
      <c r="B51" s="47">
        <v>1</v>
      </c>
    </row>
    <row r="52" spans="1:2">
      <c r="A52" s="46" t="s">
        <v>245</v>
      </c>
      <c r="B52" s="47">
        <v>14</v>
      </c>
    </row>
    <row r="53" spans="1:2">
      <c r="A53" s="46" t="s">
        <v>246</v>
      </c>
      <c r="B53" s="47">
        <v>20</v>
      </c>
    </row>
    <row r="54" spans="1:2">
      <c r="A54" s="46" t="s">
        <v>88</v>
      </c>
      <c r="B54" s="47">
        <v>35</v>
      </c>
    </row>
    <row r="55" spans="1:2">
      <c r="A55" s="46" t="s">
        <v>247</v>
      </c>
      <c r="B55" s="47">
        <v>2</v>
      </c>
    </row>
    <row r="56" spans="1:2">
      <c r="A56" s="46" t="s">
        <v>90</v>
      </c>
      <c r="B56" s="47">
        <v>3</v>
      </c>
    </row>
    <row r="57" spans="1:2">
      <c r="A57" s="46" t="s">
        <v>248</v>
      </c>
      <c r="B57" s="47">
        <v>9</v>
      </c>
    </row>
    <row r="58" spans="1:2">
      <c r="A58" s="46" t="s">
        <v>249</v>
      </c>
      <c r="B58" s="47">
        <v>15</v>
      </c>
    </row>
    <row r="59" spans="1:2">
      <c r="A59" s="46" t="s">
        <v>92</v>
      </c>
      <c r="B59" s="47">
        <v>11</v>
      </c>
    </row>
    <row r="60" spans="1:2">
      <c r="A60" s="46" t="s">
        <v>250</v>
      </c>
      <c r="B60" s="47">
        <v>1</v>
      </c>
    </row>
    <row r="61" spans="1:2">
      <c r="A61" s="46" t="s">
        <v>94</v>
      </c>
      <c r="B61" s="47">
        <v>36</v>
      </c>
    </row>
    <row r="62" spans="1:2">
      <c r="A62" s="46" t="s">
        <v>96</v>
      </c>
      <c r="B62" s="47">
        <v>5</v>
      </c>
    </row>
    <row r="63" spans="1:2">
      <c r="A63" s="46" t="s">
        <v>99</v>
      </c>
      <c r="B63" s="47">
        <v>35</v>
      </c>
    </row>
    <row r="64" spans="1:2">
      <c r="A64" s="46" t="s">
        <v>95</v>
      </c>
      <c r="B64" s="47">
        <v>41</v>
      </c>
    </row>
    <row r="65" spans="1:2">
      <c r="A65" s="46" t="s">
        <v>97</v>
      </c>
      <c r="B65" s="47">
        <v>2</v>
      </c>
    </row>
    <row r="66" spans="1:2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46" t="s">
        <v>212</v>
      </c>
      <c r="B1" s="47">
        <v>36</v>
      </c>
    </row>
    <row r="2" spans="1:2">
      <c r="A2" s="46" t="s">
        <v>213</v>
      </c>
      <c r="B2" s="47">
        <v>18</v>
      </c>
    </row>
    <row r="3" spans="1:2">
      <c r="A3" s="46" t="s">
        <v>251</v>
      </c>
      <c r="B3" s="47">
        <v>1</v>
      </c>
    </row>
    <row r="4" spans="1:2">
      <c r="A4" s="46" t="s">
        <v>214</v>
      </c>
      <c r="B4" s="47">
        <v>47</v>
      </c>
    </row>
    <row r="5" spans="1:2">
      <c r="A5" s="46" t="s">
        <v>252</v>
      </c>
      <c r="B5" s="47">
        <v>48</v>
      </c>
    </row>
    <row r="6" spans="1:2">
      <c r="A6" s="46" t="s">
        <v>13</v>
      </c>
      <c r="B6" s="47">
        <v>2</v>
      </c>
    </row>
    <row r="7" spans="1:2">
      <c r="A7" s="46" t="s">
        <v>14</v>
      </c>
      <c r="B7" s="47">
        <v>5</v>
      </c>
    </row>
    <row r="8" spans="1:2">
      <c r="A8" s="46" t="s">
        <v>15</v>
      </c>
      <c r="B8" s="47">
        <v>18</v>
      </c>
    </row>
    <row r="9" spans="1:2">
      <c r="A9" s="46" t="s">
        <v>16</v>
      </c>
      <c r="B9" s="47">
        <v>3</v>
      </c>
    </row>
    <row r="10" spans="1:2">
      <c r="A10" s="46" t="s">
        <v>253</v>
      </c>
      <c r="B10" s="47">
        <v>1</v>
      </c>
    </row>
    <row r="11" spans="1:2">
      <c r="A11" s="46" t="s">
        <v>217</v>
      </c>
      <c r="B11" s="47">
        <v>3</v>
      </c>
    </row>
    <row r="12" spans="1:2">
      <c r="A12" s="46" t="s">
        <v>20</v>
      </c>
      <c r="B12" s="47">
        <v>3</v>
      </c>
    </row>
    <row r="13" spans="1:2">
      <c r="A13" s="46" t="s">
        <v>218</v>
      </c>
      <c r="B13" s="47">
        <v>7</v>
      </c>
    </row>
    <row r="14" spans="1:2">
      <c r="A14" s="46" t="s">
        <v>254</v>
      </c>
      <c r="B14" s="47">
        <v>3</v>
      </c>
    </row>
    <row r="15" spans="1:2">
      <c r="A15" s="46" t="s">
        <v>219</v>
      </c>
      <c r="B15" s="47">
        <v>2</v>
      </c>
    </row>
    <row r="16" spans="1:2">
      <c r="A16" s="46" t="s">
        <v>220</v>
      </c>
      <c r="B16" s="47">
        <v>6</v>
      </c>
    </row>
    <row r="17" spans="1:2">
      <c r="A17" s="46" t="s">
        <v>222</v>
      </c>
      <c r="B17" s="47">
        <v>13</v>
      </c>
    </row>
    <row r="18" spans="1:2">
      <c r="A18" s="46" t="s">
        <v>223</v>
      </c>
      <c r="B18" s="47">
        <v>4</v>
      </c>
    </row>
    <row r="19" spans="1:2">
      <c r="A19" s="46" t="s">
        <v>221</v>
      </c>
      <c r="B19" s="47">
        <v>4</v>
      </c>
    </row>
    <row r="20" spans="1:2">
      <c r="A20" s="46" t="s">
        <v>224</v>
      </c>
      <c r="B20" s="47">
        <v>1</v>
      </c>
    </row>
    <row r="21" spans="1:2">
      <c r="A21" s="46" t="s">
        <v>225</v>
      </c>
      <c r="B21" s="47">
        <v>54</v>
      </c>
    </row>
    <row r="22" spans="1:2">
      <c r="A22" s="46" t="s">
        <v>227</v>
      </c>
      <c r="B22" s="47">
        <v>12</v>
      </c>
    </row>
    <row r="23" spans="1:2">
      <c r="A23" s="46" t="s">
        <v>255</v>
      </c>
      <c r="B23" s="47">
        <v>1</v>
      </c>
    </row>
    <row r="24" spans="1:2">
      <c r="A24" s="46" t="s">
        <v>226</v>
      </c>
      <c r="B24" s="47">
        <v>2</v>
      </c>
    </row>
    <row r="25" spans="1:2">
      <c r="A25" s="46" t="s">
        <v>51</v>
      </c>
      <c r="B25" s="47">
        <v>16</v>
      </c>
    </row>
    <row r="26" spans="1:2">
      <c r="A26" s="46" t="s">
        <v>228</v>
      </c>
      <c r="B26" s="47">
        <v>3</v>
      </c>
    </row>
    <row r="27" spans="1:2">
      <c r="A27" s="46" t="s">
        <v>52</v>
      </c>
      <c r="B27" s="47">
        <v>3</v>
      </c>
    </row>
    <row r="28" spans="1:2">
      <c r="A28" s="46" t="s">
        <v>72</v>
      </c>
      <c r="B28" s="47">
        <v>34</v>
      </c>
    </row>
    <row r="29" spans="1:2">
      <c r="A29" s="46" t="s">
        <v>53</v>
      </c>
      <c r="B29" s="47">
        <v>87</v>
      </c>
    </row>
    <row r="30" spans="1:2">
      <c r="A30" s="46" t="s">
        <v>229</v>
      </c>
      <c r="B30" s="47">
        <v>12</v>
      </c>
    </row>
    <row r="31" spans="1:2">
      <c r="A31" s="46" t="s">
        <v>230</v>
      </c>
      <c r="B31" s="47">
        <v>1</v>
      </c>
    </row>
    <row r="32" spans="1:2">
      <c r="A32" s="46" t="s">
        <v>57</v>
      </c>
      <c r="B32" s="47">
        <v>2</v>
      </c>
    </row>
    <row r="33" spans="1:2">
      <c r="A33" s="46" t="s">
        <v>231</v>
      </c>
      <c r="B33" s="47">
        <v>1</v>
      </c>
    </row>
    <row r="34" spans="1:2">
      <c r="A34" s="46" t="s">
        <v>232</v>
      </c>
      <c r="B34" s="47">
        <v>39</v>
      </c>
    </row>
    <row r="35" spans="1:2">
      <c r="A35" s="46" t="s">
        <v>233</v>
      </c>
      <c r="B35" s="47">
        <v>6</v>
      </c>
    </row>
    <row r="36" spans="1:2">
      <c r="A36" s="46" t="s">
        <v>234</v>
      </c>
      <c r="B36" s="47">
        <v>7</v>
      </c>
    </row>
    <row r="37" spans="1:2">
      <c r="A37" s="46" t="s">
        <v>59</v>
      </c>
      <c r="B37" s="47">
        <v>2</v>
      </c>
    </row>
    <row r="38" spans="1:2">
      <c r="A38" s="46" t="s">
        <v>235</v>
      </c>
      <c r="B38" s="47">
        <v>2</v>
      </c>
    </row>
    <row r="39" spans="1:2">
      <c r="A39" s="46" t="s">
        <v>60</v>
      </c>
      <c r="B39" s="47">
        <v>1</v>
      </c>
    </row>
    <row r="40" spans="1:2">
      <c r="A40" s="46" t="s">
        <v>236</v>
      </c>
      <c r="B40" s="47">
        <v>3</v>
      </c>
    </row>
    <row r="41" spans="1:2">
      <c r="A41" s="46" t="s">
        <v>76</v>
      </c>
      <c r="B41" s="47">
        <v>6</v>
      </c>
    </row>
    <row r="42" spans="1:2">
      <c r="A42" s="46" t="s">
        <v>77</v>
      </c>
      <c r="B42" s="47">
        <v>2</v>
      </c>
    </row>
    <row r="43" spans="1:2">
      <c r="A43" s="46" t="s">
        <v>78</v>
      </c>
      <c r="B43" s="47">
        <v>5</v>
      </c>
    </row>
    <row r="44" spans="1:2">
      <c r="A44" s="46" t="s">
        <v>256</v>
      </c>
      <c r="B44" s="47">
        <v>1</v>
      </c>
    </row>
    <row r="45" spans="1:2">
      <c r="A45" s="46" t="s">
        <v>237</v>
      </c>
      <c r="B45" s="47">
        <v>2</v>
      </c>
    </row>
    <row r="46" spans="1:2">
      <c r="A46" s="46" t="s">
        <v>80</v>
      </c>
      <c r="B46" s="47">
        <v>1</v>
      </c>
    </row>
    <row r="47" spans="1:2">
      <c r="A47" s="46" t="s">
        <v>238</v>
      </c>
      <c r="B47" s="47">
        <v>1</v>
      </c>
    </row>
    <row r="48" spans="1:2">
      <c r="A48" s="46" t="s">
        <v>239</v>
      </c>
      <c r="B48" s="47">
        <v>3</v>
      </c>
    </row>
    <row r="49" spans="1:2">
      <c r="A49" s="46" t="s">
        <v>240</v>
      </c>
      <c r="B49" s="47">
        <v>8</v>
      </c>
    </row>
    <row r="50" spans="1:2">
      <c r="A50" s="46" t="s">
        <v>241</v>
      </c>
      <c r="B50" s="47">
        <v>3</v>
      </c>
    </row>
    <row r="51" spans="1:2">
      <c r="A51" s="46" t="s">
        <v>242</v>
      </c>
      <c r="B51" s="47">
        <v>90</v>
      </c>
    </row>
    <row r="52" spans="1:2">
      <c r="A52" s="46" t="s">
        <v>83</v>
      </c>
      <c r="B52" s="47">
        <v>8</v>
      </c>
    </row>
    <row r="53" spans="1:2">
      <c r="A53" s="46" t="s">
        <v>243</v>
      </c>
      <c r="B53" s="47">
        <v>16</v>
      </c>
    </row>
    <row r="54" spans="1:2">
      <c r="A54" s="46" t="s">
        <v>84</v>
      </c>
      <c r="B54" s="47">
        <v>65</v>
      </c>
    </row>
    <row r="55" spans="1:2">
      <c r="A55" s="46" t="s">
        <v>244</v>
      </c>
      <c r="B55" s="47">
        <v>1</v>
      </c>
    </row>
    <row r="56" spans="1:2">
      <c r="A56" s="46" t="s">
        <v>245</v>
      </c>
      <c r="B56" s="47">
        <v>21</v>
      </c>
    </row>
    <row r="57" spans="1:2">
      <c r="A57" s="46" t="s">
        <v>246</v>
      </c>
      <c r="B57" s="47">
        <v>20</v>
      </c>
    </row>
    <row r="58" spans="1:2">
      <c r="A58" s="46" t="s">
        <v>88</v>
      </c>
      <c r="B58" s="47">
        <v>41</v>
      </c>
    </row>
    <row r="59" spans="1:2">
      <c r="A59" s="46" t="s">
        <v>247</v>
      </c>
      <c r="B59" s="47">
        <v>4</v>
      </c>
    </row>
    <row r="60" spans="1:2">
      <c r="A60" s="46" t="s">
        <v>90</v>
      </c>
      <c r="B60" s="47">
        <v>3</v>
      </c>
    </row>
    <row r="61" spans="1:2">
      <c r="A61" s="46" t="s">
        <v>248</v>
      </c>
      <c r="B61" s="47">
        <v>18</v>
      </c>
    </row>
    <row r="62" spans="1:2">
      <c r="A62" s="46" t="s">
        <v>249</v>
      </c>
      <c r="B62" s="47">
        <v>24</v>
      </c>
    </row>
    <row r="63" spans="1:2">
      <c r="A63" s="46" t="s">
        <v>92</v>
      </c>
      <c r="B63" s="47">
        <v>8</v>
      </c>
    </row>
    <row r="64" spans="1:2">
      <c r="A64" s="46" t="s">
        <v>250</v>
      </c>
      <c r="B64" s="47">
        <v>4</v>
      </c>
    </row>
    <row r="65" spans="1:2">
      <c r="A65" s="46" t="s">
        <v>94</v>
      </c>
      <c r="B65" s="47">
        <v>39</v>
      </c>
    </row>
    <row r="66" spans="1:2">
      <c r="A66" s="46" t="s">
        <v>95</v>
      </c>
      <c r="B66" s="47">
        <v>51</v>
      </c>
    </row>
    <row r="67" spans="1:2">
      <c r="A67" s="46" t="s">
        <v>96</v>
      </c>
      <c r="B67" s="47">
        <v>5</v>
      </c>
    </row>
    <row r="68" spans="1:2">
      <c r="A68" s="46" t="s">
        <v>99</v>
      </c>
      <c r="B68" s="47">
        <v>44</v>
      </c>
    </row>
    <row r="69" spans="1:2">
      <c r="A69" s="46" t="s">
        <v>97</v>
      </c>
      <c r="B69" s="47">
        <v>2</v>
      </c>
    </row>
    <row r="70" spans="1:2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6" t="s">
        <v>7</v>
      </c>
      <c r="B1" s="46" t="s">
        <v>212</v>
      </c>
      <c r="C1" s="46" t="s">
        <v>212</v>
      </c>
    </row>
    <row r="2" spans="1:3">
      <c r="A2" s="5" t="s">
        <v>8</v>
      </c>
      <c r="B2" s="46" t="s">
        <v>213</v>
      </c>
      <c r="C2" s="46" t="s">
        <v>213</v>
      </c>
    </row>
    <row r="3" spans="1:3">
      <c r="A3" s="5" t="s">
        <v>9</v>
      </c>
      <c r="B3" s="46" t="s">
        <v>251</v>
      </c>
      <c r="C3" s="46" t="s">
        <v>251</v>
      </c>
    </row>
    <row r="4" spans="1:3">
      <c r="A4" s="31" t="s">
        <v>10</v>
      </c>
      <c r="B4" s="46" t="s">
        <v>214</v>
      </c>
      <c r="C4" s="46" t="s">
        <v>214</v>
      </c>
    </row>
    <row r="5" spans="1:3">
      <c r="A5" s="5" t="s">
        <v>11</v>
      </c>
      <c r="B5" s="46" t="s">
        <v>252</v>
      </c>
      <c r="C5" s="46" t="s">
        <v>215</v>
      </c>
    </row>
    <row r="6" spans="1:3">
      <c r="A6" s="5" t="s">
        <v>12</v>
      </c>
    </row>
    <row r="7" spans="1:3">
      <c r="A7" s="5" t="s">
        <v>13</v>
      </c>
      <c r="B7" s="46" t="s">
        <v>13</v>
      </c>
      <c r="C7" s="46" t="s">
        <v>13</v>
      </c>
    </row>
    <row r="8" spans="1:3">
      <c r="A8" s="5" t="s">
        <v>14</v>
      </c>
      <c r="B8" s="46" t="s">
        <v>14</v>
      </c>
      <c r="C8" s="46" t="s">
        <v>14</v>
      </c>
    </row>
    <row r="9" spans="1:3">
      <c r="A9" s="5" t="s">
        <v>15</v>
      </c>
      <c r="B9" s="46" t="s">
        <v>15</v>
      </c>
      <c r="C9" s="46" t="s">
        <v>15</v>
      </c>
    </row>
    <row r="10" spans="1:3">
      <c r="A10" s="5" t="s">
        <v>16</v>
      </c>
      <c r="B10" s="46" t="s">
        <v>16</v>
      </c>
      <c r="C10" s="46" t="s">
        <v>16</v>
      </c>
    </row>
    <row r="11" spans="1:3">
      <c r="A11" s="31" t="s">
        <v>17</v>
      </c>
    </row>
    <row r="12" spans="1:3">
      <c r="A12" s="5" t="s">
        <v>18</v>
      </c>
    </row>
    <row r="13" spans="1:3">
      <c r="A13" s="31" t="s">
        <v>19</v>
      </c>
      <c r="B13" s="46" t="s">
        <v>253</v>
      </c>
      <c r="C13" s="46" t="s">
        <v>216</v>
      </c>
    </row>
    <row r="14" spans="1:3">
      <c r="A14" s="28" t="s">
        <v>20</v>
      </c>
      <c r="B14" s="46" t="s">
        <v>20</v>
      </c>
      <c r="C14" s="46" t="s">
        <v>20</v>
      </c>
    </row>
    <row r="15" spans="1:3">
      <c r="A15" s="31" t="s">
        <v>21</v>
      </c>
      <c r="B15" s="49"/>
      <c r="C15" s="49"/>
    </row>
    <row r="16" spans="1:3">
      <c r="A16" s="5" t="s">
        <v>22</v>
      </c>
      <c r="B16" s="48"/>
      <c r="C16" s="48"/>
    </row>
    <row r="17" spans="1:3">
      <c r="A17" s="31" t="s">
        <v>23</v>
      </c>
      <c r="B17" s="46" t="s">
        <v>223</v>
      </c>
      <c r="C17" s="46" t="s">
        <v>223</v>
      </c>
    </row>
    <row r="18" spans="1:3">
      <c r="A18" s="31" t="s">
        <v>24</v>
      </c>
      <c r="B18" s="46" t="s">
        <v>256</v>
      </c>
      <c r="C18" s="46" t="s">
        <v>256</v>
      </c>
    </row>
    <row r="19" spans="1:3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>
      <c r="A21" s="5" t="s">
        <v>27</v>
      </c>
      <c r="B21" s="48"/>
      <c r="C21" s="48"/>
    </row>
    <row r="22" spans="1:3">
      <c r="A22" s="5" t="s">
        <v>28</v>
      </c>
      <c r="B22" s="46" t="s">
        <v>217</v>
      </c>
      <c r="C22" s="46" t="s">
        <v>217</v>
      </c>
    </row>
    <row r="23" spans="1:3">
      <c r="A23" s="31" t="s">
        <v>29</v>
      </c>
      <c r="B23" s="49"/>
      <c r="C23" s="49"/>
    </row>
    <row r="24" spans="1:3">
      <c r="A24" s="5" t="s">
        <v>30</v>
      </c>
      <c r="B24" s="46" t="s">
        <v>218</v>
      </c>
      <c r="C24" s="46" t="s">
        <v>218</v>
      </c>
    </row>
    <row r="25" spans="1:3">
      <c r="A25" s="5" t="s">
        <v>31</v>
      </c>
      <c r="B25" s="46" t="s">
        <v>254</v>
      </c>
      <c r="C25" s="46" t="s">
        <v>254</v>
      </c>
    </row>
    <row r="26" spans="1:3">
      <c r="A26" s="5" t="s">
        <v>32</v>
      </c>
      <c r="B26" s="46" t="s">
        <v>219</v>
      </c>
      <c r="C26" s="46" t="s">
        <v>219</v>
      </c>
    </row>
    <row r="27" spans="1:3">
      <c r="A27" s="31" t="s">
        <v>33</v>
      </c>
      <c r="B27" s="46" t="s">
        <v>220</v>
      </c>
      <c r="C27" s="46" t="s">
        <v>220</v>
      </c>
    </row>
    <row r="28" spans="1:3">
      <c r="A28" s="31" t="s">
        <v>34</v>
      </c>
      <c r="B28" s="46" t="s">
        <v>224</v>
      </c>
      <c r="C28" s="46" t="s">
        <v>224</v>
      </c>
    </row>
    <row r="29" spans="1:3">
      <c r="A29" s="5" t="s">
        <v>35</v>
      </c>
      <c r="B29" s="48"/>
      <c r="C29" s="48"/>
    </row>
    <row r="30" spans="1:3">
      <c r="A30" s="5" t="s">
        <v>36</v>
      </c>
      <c r="B30" s="48"/>
      <c r="C30" s="48"/>
    </row>
    <row r="31" spans="1:3">
      <c r="A31" s="5" t="s">
        <v>37</v>
      </c>
      <c r="B31" s="46" t="s">
        <v>229</v>
      </c>
      <c r="C31" s="46" t="s">
        <v>229</v>
      </c>
    </row>
    <row r="32" spans="1:3">
      <c r="A32" s="31" t="s">
        <v>38</v>
      </c>
      <c r="B32" s="49"/>
      <c r="C32" s="49"/>
    </row>
    <row r="33" spans="1:3">
      <c r="A33" s="5" t="s">
        <v>39</v>
      </c>
      <c r="B33" s="46" t="s">
        <v>231</v>
      </c>
      <c r="C33" s="46" t="s">
        <v>231</v>
      </c>
    </row>
    <row r="34" spans="1:3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>
      <c r="A36" s="31" t="s">
        <v>42</v>
      </c>
      <c r="B36" s="46" t="s">
        <v>240</v>
      </c>
      <c r="C36" s="46" t="s">
        <v>240</v>
      </c>
    </row>
    <row r="37" spans="1:3">
      <c r="A37" s="5" t="s">
        <v>43</v>
      </c>
      <c r="B37" s="46" t="s">
        <v>241</v>
      </c>
      <c r="C37" s="46" t="s">
        <v>241</v>
      </c>
    </row>
    <row r="38" spans="1:3">
      <c r="A38" s="31" t="s">
        <v>44</v>
      </c>
      <c r="B38" s="46" t="s">
        <v>243</v>
      </c>
      <c r="C38" s="46" t="s">
        <v>243</v>
      </c>
    </row>
    <row r="39" spans="1:3">
      <c r="A39" s="31" t="s">
        <v>45</v>
      </c>
      <c r="B39" s="46" t="s">
        <v>244</v>
      </c>
      <c r="C39" s="46" t="s">
        <v>244</v>
      </c>
    </row>
    <row r="40" spans="1:3">
      <c r="A40" s="5" t="s">
        <v>46</v>
      </c>
      <c r="B40" s="46" t="s">
        <v>248</v>
      </c>
      <c r="C40" s="46" t="s">
        <v>248</v>
      </c>
    </row>
    <row r="41" spans="1:3">
      <c r="A41" s="5" t="s">
        <v>47</v>
      </c>
      <c r="B41" s="46" t="s">
        <v>249</v>
      </c>
      <c r="C41" s="46" t="s">
        <v>249</v>
      </c>
    </row>
    <row r="42" spans="1:3">
      <c r="A42" s="5" t="s">
        <v>48</v>
      </c>
      <c r="B42" s="48"/>
      <c r="C42" s="48"/>
    </row>
    <row r="43" spans="1:3">
      <c r="A43" s="31" t="s">
        <v>49</v>
      </c>
      <c r="B43" s="49"/>
      <c r="C43" s="49"/>
    </row>
    <row r="44" spans="1:3">
      <c r="A44" s="31" t="s">
        <v>50</v>
      </c>
      <c r="B44" s="49"/>
      <c r="C44" s="49"/>
    </row>
    <row r="45" spans="1:3">
      <c r="A45" s="31" t="s">
        <v>51</v>
      </c>
      <c r="B45" s="46" t="s">
        <v>51</v>
      </c>
      <c r="C45" s="46" t="s">
        <v>51</v>
      </c>
    </row>
    <row r="46" spans="1:3">
      <c r="A46" s="31" t="s">
        <v>52</v>
      </c>
      <c r="B46" s="46" t="s">
        <v>52</v>
      </c>
      <c r="C46" s="46" t="s">
        <v>52</v>
      </c>
    </row>
    <row r="47" spans="1:3">
      <c r="A47" s="5" t="s">
        <v>53</v>
      </c>
      <c r="B47" s="46" t="s">
        <v>53</v>
      </c>
      <c r="C47" s="46" t="s">
        <v>53</v>
      </c>
    </row>
    <row r="48" spans="1:3">
      <c r="A48" s="31" t="s">
        <v>54</v>
      </c>
      <c r="B48" s="46" t="s">
        <v>230</v>
      </c>
      <c r="C48" s="46" t="s">
        <v>230</v>
      </c>
    </row>
    <row r="49" spans="1:3">
      <c r="A49" s="5" t="s">
        <v>55</v>
      </c>
      <c r="B49" s="48"/>
      <c r="C49" s="48"/>
    </row>
    <row r="50" spans="1:3">
      <c r="A50" s="5" t="s">
        <v>56</v>
      </c>
      <c r="B50" s="48"/>
      <c r="C50" s="48"/>
    </row>
    <row r="51" spans="1:3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>
      <c r="A53" s="5" t="s">
        <v>59</v>
      </c>
      <c r="B53" s="46" t="s">
        <v>59</v>
      </c>
      <c r="C53" s="46" t="s">
        <v>59</v>
      </c>
    </row>
    <row r="54" spans="1:3">
      <c r="A54" s="31" t="s">
        <v>60</v>
      </c>
      <c r="B54" s="46" t="s">
        <v>60</v>
      </c>
      <c r="C54" s="46" t="s">
        <v>60</v>
      </c>
    </row>
    <row r="55" spans="1:3">
      <c r="A55" s="31" t="s">
        <v>61</v>
      </c>
      <c r="B55" s="49"/>
      <c r="C55" s="49"/>
    </row>
    <row r="56" spans="1:3">
      <c r="A56" s="31" t="s">
        <v>62</v>
      </c>
      <c r="B56" s="49"/>
      <c r="C56" s="49"/>
    </row>
    <row r="57" spans="1:3">
      <c r="A57" s="31" t="s">
        <v>63</v>
      </c>
      <c r="B57" s="46" t="s">
        <v>221</v>
      </c>
      <c r="C57" s="46" t="s">
        <v>221</v>
      </c>
    </row>
    <row r="58" spans="1:3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>
      <c r="A60" s="5" t="s">
        <v>66</v>
      </c>
      <c r="B60" s="46" t="s">
        <v>226</v>
      </c>
      <c r="C60" s="46" t="s">
        <v>226</v>
      </c>
    </row>
    <row r="61" spans="1:3">
      <c r="A61" s="31" t="s">
        <v>67</v>
      </c>
      <c r="B61" s="46" t="s">
        <v>255</v>
      </c>
      <c r="C61" s="46" t="s">
        <v>255</v>
      </c>
    </row>
    <row r="62" spans="1:3">
      <c r="A62" s="31" t="s">
        <v>68</v>
      </c>
      <c r="B62" s="46" t="s">
        <v>239</v>
      </c>
      <c r="C62" s="46" t="s">
        <v>239</v>
      </c>
    </row>
    <row r="63" spans="1:3">
      <c r="A63" s="31" t="s">
        <v>69</v>
      </c>
      <c r="B63" s="49"/>
      <c r="C63" s="49"/>
    </row>
    <row r="64" spans="1:3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>
      <c r="A66" s="31" t="s">
        <v>72</v>
      </c>
      <c r="B66" s="46" t="s">
        <v>72</v>
      </c>
      <c r="C66" s="46" t="s">
        <v>72</v>
      </c>
    </row>
    <row r="67" spans="1:3">
      <c r="A67" s="31" t="s">
        <v>73</v>
      </c>
      <c r="B67" s="46" t="s">
        <v>233</v>
      </c>
      <c r="C67" s="46" t="s">
        <v>233</v>
      </c>
    </row>
    <row r="68" spans="1:3">
      <c r="A68" s="31" t="s">
        <v>74</v>
      </c>
      <c r="B68" s="49"/>
      <c r="C68" s="49"/>
    </row>
    <row r="69" spans="1:3">
      <c r="A69" s="31" t="s">
        <v>75</v>
      </c>
      <c r="B69" s="46" t="s">
        <v>236</v>
      </c>
      <c r="C69" s="46" t="s">
        <v>236</v>
      </c>
    </row>
    <row r="70" spans="1:3">
      <c r="A70" s="31" t="s">
        <v>76</v>
      </c>
      <c r="B70" s="46" t="s">
        <v>76</v>
      </c>
      <c r="C70" s="46" t="s">
        <v>76</v>
      </c>
    </row>
    <row r="71" spans="1:3">
      <c r="A71" s="31" t="s">
        <v>77</v>
      </c>
      <c r="B71" s="46" t="s">
        <v>77</v>
      </c>
      <c r="C71" s="46" t="s">
        <v>77</v>
      </c>
    </row>
    <row r="72" spans="1:3">
      <c r="A72" s="31" t="s">
        <v>78</v>
      </c>
      <c r="B72" s="46" t="s">
        <v>78</v>
      </c>
      <c r="C72" s="46" t="s">
        <v>78</v>
      </c>
    </row>
    <row r="73" spans="1:3">
      <c r="A73" s="31" t="s">
        <v>79</v>
      </c>
      <c r="B73" s="49"/>
      <c r="C73" s="49"/>
    </row>
    <row r="74" spans="1:3">
      <c r="A74" s="5" t="s">
        <v>80</v>
      </c>
      <c r="B74" s="46" t="s">
        <v>80</v>
      </c>
      <c r="C74" s="46" t="s">
        <v>80</v>
      </c>
    </row>
    <row r="75" spans="1:3">
      <c r="A75" s="5" t="s">
        <v>81</v>
      </c>
      <c r="B75" s="46" t="s">
        <v>238</v>
      </c>
      <c r="C75" s="46" t="s">
        <v>238</v>
      </c>
    </row>
    <row r="76" spans="1:3">
      <c r="A76" s="31" t="s">
        <v>82</v>
      </c>
      <c r="B76" s="46" t="s">
        <v>242</v>
      </c>
      <c r="C76" s="46" t="s">
        <v>242</v>
      </c>
    </row>
    <row r="77" spans="1:3">
      <c r="A77" s="31" t="s">
        <v>83</v>
      </c>
      <c r="B77" s="46" t="s">
        <v>83</v>
      </c>
      <c r="C77" s="46" t="s">
        <v>83</v>
      </c>
    </row>
    <row r="78" spans="1:3">
      <c r="A78" s="31" t="s">
        <v>84</v>
      </c>
      <c r="B78" s="46" t="s">
        <v>84</v>
      </c>
      <c r="C78" s="46" t="s">
        <v>84</v>
      </c>
    </row>
    <row r="79" spans="1:3">
      <c r="A79" s="31" t="s">
        <v>85</v>
      </c>
      <c r="B79" s="46" t="s">
        <v>245</v>
      </c>
      <c r="C79" s="46" t="s">
        <v>245</v>
      </c>
    </row>
    <row r="80" spans="1:3">
      <c r="A80" s="31" t="s">
        <v>86</v>
      </c>
      <c r="B80" s="46" t="s">
        <v>246</v>
      </c>
      <c r="C80" s="46" t="s">
        <v>246</v>
      </c>
    </row>
    <row r="81" spans="1:3">
      <c r="A81" s="31" t="s">
        <v>87</v>
      </c>
      <c r="B81" s="49"/>
      <c r="C81" s="49"/>
    </row>
    <row r="82" spans="1:3">
      <c r="A82" s="31" t="s">
        <v>88</v>
      </c>
      <c r="B82" s="46" t="s">
        <v>88</v>
      </c>
      <c r="C82" s="46" t="s">
        <v>88</v>
      </c>
    </row>
    <row r="83" spans="1:3">
      <c r="A83" s="31" t="s">
        <v>247</v>
      </c>
      <c r="B83" s="46" t="s">
        <v>247</v>
      </c>
      <c r="C83" s="46" t="s">
        <v>247</v>
      </c>
    </row>
    <row r="84" spans="1:3">
      <c r="A84" s="5" t="s">
        <v>90</v>
      </c>
      <c r="B84" s="46" t="s">
        <v>90</v>
      </c>
      <c r="C84" s="46" t="s">
        <v>90</v>
      </c>
    </row>
    <row r="85" spans="1:3">
      <c r="A85" s="31" t="s">
        <v>91</v>
      </c>
      <c r="B85" s="49"/>
      <c r="C85" s="49"/>
    </row>
    <row r="86" spans="1:3">
      <c r="A86" s="31" t="s">
        <v>92</v>
      </c>
      <c r="B86" s="46" t="s">
        <v>92</v>
      </c>
      <c r="C86" s="46" t="s">
        <v>92</v>
      </c>
    </row>
    <row r="87" spans="1:3">
      <c r="A87" s="31" t="s">
        <v>250</v>
      </c>
      <c r="B87" s="46" t="s">
        <v>250</v>
      </c>
      <c r="C87" s="46" t="s">
        <v>250</v>
      </c>
    </row>
    <row r="88" spans="1:3">
      <c r="A88" s="5" t="s">
        <v>94</v>
      </c>
      <c r="B88" s="46" t="s">
        <v>94</v>
      </c>
      <c r="C88" s="46" t="s">
        <v>94</v>
      </c>
    </row>
    <row r="89" spans="1:3">
      <c r="A89" s="31" t="s">
        <v>95</v>
      </c>
      <c r="B89" s="46" t="s">
        <v>95</v>
      </c>
      <c r="C89" s="46" t="s">
        <v>95</v>
      </c>
    </row>
    <row r="90" spans="1:3">
      <c r="A90" s="5" t="s">
        <v>96</v>
      </c>
      <c r="B90" s="46" t="s">
        <v>96</v>
      </c>
      <c r="C90" s="46" t="s">
        <v>96</v>
      </c>
    </row>
    <row r="91" spans="1:3">
      <c r="A91" s="31" t="s">
        <v>97</v>
      </c>
      <c r="B91" s="46" t="s">
        <v>97</v>
      </c>
      <c r="C91" s="46" t="s">
        <v>97</v>
      </c>
    </row>
    <row r="92" spans="1:3">
      <c r="A92" s="31" t="s">
        <v>98</v>
      </c>
      <c r="B92" s="49"/>
      <c r="C92" s="49"/>
    </row>
    <row r="93" spans="1:3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СО</vt:lpstr>
      <vt:lpstr>ГЗУО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ГЗУО!Заголовки_для_печати</vt:lpstr>
      <vt:lpstr>СО!Заголовки_для_печати</vt:lpstr>
      <vt:lpstr>ГЗУО!Область_печати</vt:lpstr>
      <vt:lpstr>СО!Область_печати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2016-12-08T03:49:20Z</dcterms:modified>
</cp:coreProperties>
</file>